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Upload LED\DATA TS BARU\SIAP UPLOAD\"/>
    </mc:Choice>
  </mc:AlternateContent>
  <bookViews>
    <workbookView xWindow="-120" yWindow="-120" windowWidth="19320" windowHeight="7020" tabRatio="839" firstSheet="10" activeTab="26"/>
  </bookViews>
  <sheets>
    <sheet name="Menu" sheetId="14" r:id="rId1"/>
    <sheet name="Daftar Tabel" sheetId="52" r:id="rId2"/>
    <sheet name="1a1" sheetId="64" r:id="rId3"/>
    <sheet name="1a2" sheetId="54" r:id="rId4"/>
    <sheet name="1a3" sheetId="55" r:id="rId5"/>
    <sheet name="1b" sheetId="19" r:id="rId6"/>
    <sheet name="1c" sheetId="20" r:id="rId7"/>
    <sheet name="2a" sheetId="21" r:id="rId8"/>
    <sheet name="2b" sheetId="22" r:id="rId9"/>
    <sheet name="3a1" sheetId="23" r:id="rId10"/>
    <sheet name="3a2" sheetId="25" r:id="rId11"/>
    <sheet name="3a3" sheetId="26" r:id="rId12"/>
    <sheet name="3a4" sheetId="27" r:id="rId13"/>
    <sheet name="3b" sheetId="28" r:id="rId14"/>
    <sheet name="3c1" sheetId="29" r:id="rId15"/>
    <sheet name="3c2" sheetId="30" r:id="rId16"/>
    <sheet name="3d" sheetId="31" r:id="rId17"/>
    <sheet name="4a" sheetId="32" r:id="rId18"/>
    <sheet name="4b" sheetId="33" r:id="rId19"/>
    <sheet name="5a1" sheetId="34" r:id="rId20"/>
    <sheet name="5b1" sheetId="56" r:id="rId21"/>
    <sheet name="5b2" sheetId="63" r:id="rId22"/>
    <sheet name="5c1" sheetId="39" r:id="rId23"/>
    <sheet name="5c2" sheetId="40" r:id="rId24"/>
    <sheet name="Ref 5d1d2e2" sheetId="41" r:id="rId25"/>
    <sheet name="5d1" sheetId="42" r:id="rId26"/>
    <sheet name="5d2" sheetId="43" r:id="rId27"/>
    <sheet name="Ref 5e1" sheetId="44" r:id="rId28"/>
    <sheet name="5e1" sheetId="45" r:id="rId29"/>
    <sheet name="5e2" sheetId="46" r:id="rId30"/>
    <sheet name="5f" sheetId="47" r:id="rId31"/>
    <sheet name="5g" sheetId="48" r:id="rId32"/>
    <sheet name="5h1" sheetId="50" r:id="rId33"/>
    <sheet name="5h2" sheetId="62" r:id="rId34"/>
    <sheet name="5h3" sheetId="59" r:id="rId35"/>
    <sheet name="5h4" sheetId="60" r:id="rId36"/>
  </sheets>
  <definedNames>
    <definedName name="_xlnm._FilterDatabase" localSheetId="16" hidden="1">'3d'!$A$5:$F$188</definedName>
    <definedName name="_xlnm._FilterDatabase" localSheetId="20" hidden="1">'5b1'!$A$7:$G$203</definedName>
    <definedName name="diploma" localSheetId="3">#REF!</definedName>
    <definedName name="diploma" localSheetId="4">#REF!</definedName>
    <definedName name="diploma" localSheetId="15">#REF!</definedName>
    <definedName name="diploma" localSheetId="21">#REF!</definedName>
    <definedName name="diploma" localSheetId="22">#REF!</definedName>
    <definedName name="diploma" localSheetId="33">#REF!</definedName>
    <definedName name="diploma" localSheetId="34">#REF!</definedName>
    <definedName name="diploma" localSheetId="35">#REF!</definedName>
    <definedName name="diploma">#REF!</definedName>
  </definedNames>
  <calcPr calcId="162913"/>
</workbook>
</file>

<file path=xl/calcChain.xml><?xml version="1.0" encoding="utf-8"?>
<calcChain xmlns="http://schemas.openxmlformats.org/spreadsheetml/2006/main">
  <c r="D17" i="39" l="1"/>
  <c r="I30" i="21"/>
  <c r="I32" i="21"/>
  <c r="I31" i="21"/>
  <c r="I29" i="21"/>
  <c r="F34" i="28" l="1"/>
  <c r="F48" i="28"/>
  <c r="F51" i="28"/>
  <c r="F30" i="28"/>
  <c r="F29" i="28"/>
  <c r="F24" i="28"/>
  <c r="F19" i="28"/>
  <c r="F9" i="28"/>
  <c r="F5" i="28"/>
  <c r="F40" i="28"/>
  <c r="F37" i="28"/>
  <c r="C618" i="60" l="1"/>
  <c r="C210" i="62"/>
  <c r="C15" i="47"/>
  <c r="D15" i="47"/>
  <c r="E15" i="47"/>
  <c r="F562" i="63"/>
  <c r="E562" i="63"/>
  <c r="D562" i="63"/>
  <c r="F203" i="56"/>
  <c r="E203" i="56"/>
  <c r="D203" i="56"/>
  <c r="E3" i="31"/>
  <c r="F6" i="29"/>
  <c r="F7" i="29"/>
  <c r="F8" i="29"/>
  <c r="F9" i="29"/>
  <c r="C51" i="28"/>
  <c r="D51" i="28"/>
  <c r="H7" i="27"/>
  <c r="H8" i="27"/>
  <c r="H9" i="27"/>
  <c r="F15" i="47" l="1"/>
  <c r="E9" i="20"/>
  <c r="E8" i="20"/>
  <c r="E7" i="20"/>
  <c r="C315" i="48" l="1"/>
  <c r="C14" i="34" l="1"/>
  <c r="F7" i="33" l="1"/>
  <c r="H48" i="31"/>
  <c r="G48" i="31" s="1"/>
  <c r="H50" i="31"/>
  <c r="F6" i="22" l="1"/>
  <c r="F7" i="22"/>
  <c r="F8" i="22"/>
  <c r="F9" i="22"/>
  <c r="F10" i="22"/>
  <c r="F11" i="22"/>
  <c r="F12" i="22"/>
  <c r="F5" i="22"/>
  <c r="D33" i="21"/>
  <c r="F10" i="64" l="1"/>
  <c r="F9" i="64"/>
  <c r="F8" i="64"/>
  <c r="J21" i="40" l="1"/>
  <c r="D13" i="22"/>
  <c r="E13" i="22"/>
  <c r="C13" i="22"/>
  <c r="F13" i="22" s="1"/>
  <c r="E51" i="28"/>
  <c r="D9" i="29" l="1"/>
  <c r="E9" i="29"/>
  <c r="C9" i="29"/>
  <c r="G20" i="30"/>
  <c r="G33" i="21"/>
  <c r="D28" i="32" l="1"/>
  <c r="F11" i="23" l="1"/>
  <c r="F12" i="23"/>
  <c r="F13" i="23"/>
  <c r="F14" i="23"/>
  <c r="F15" i="23"/>
  <c r="E16" i="23"/>
  <c r="D16" i="23"/>
  <c r="C16" i="23"/>
  <c r="F10" i="23"/>
  <c r="F16" i="23" l="1"/>
  <c r="C10" i="59"/>
  <c r="H62" i="21" l="1"/>
  <c r="G62" i="21"/>
  <c r="F33" i="21"/>
  <c r="E33" i="21"/>
  <c r="C33" i="21"/>
  <c r="F3" i="54" l="1"/>
  <c r="S48" i="14" l="1"/>
  <c r="C12" i="50" l="1"/>
  <c r="F12" i="47" l="1"/>
  <c r="F11" i="47"/>
  <c r="F8" i="47"/>
  <c r="C13" i="33" l="1"/>
  <c r="D13" i="33"/>
  <c r="E13" i="33"/>
  <c r="G61" i="21"/>
  <c r="G54" i="21"/>
  <c r="G47" i="21"/>
  <c r="G40" i="21"/>
  <c r="G26" i="21"/>
  <c r="G19" i="21"/>
  <c r="G12" i="21"/>
  <c r="G63" i="21" l="1"/>
  <c r="F13" i="33"/>
  <c r="D15" i="26" l="1"/>
  <c r="C15" i="26"/>
  <c r="F8" i="23" l="1"/>
  <c r="F7" i="23"/>
  <c r="F26" i="21" l="1"/>
  <c r="E26" i="21"/>
  <c r="D26" i="21"/>
  <c r="C26" i="21"/>
  <c r="F40" i="21" l="1"/>
  <c r="E40" i="21"/>
  <c r="D40" i="21"/>
  <c r="C40" i="21"/>
  <c r="F47" i="21"/>
  <c r="E47" i="21"/>
  <c r="D47" i="21"/>
  <c r="C47" i="21"/>
  <c r="F54" i="21"/>
  <c r="E54" i="21"/>
  <c r="D54" i="21"/>
  <c r="C54" i="21"/>
  <c r="F14" i="47" l="1"/>
  <c r="F13" i="47"/>
  <c r="F10" i="47"/>
  <c r="F9" i="47"/>
  <c r="F7" i="47"/>
  <c r="F6" i="47"/>
  <c r="E14" i="39"/>
  <c r="D14" i="39"/>
  <c r="C14" i="39"/>
  <c r="F14" i="34"/>
  <c r="E14" i="34"/>
  <c r="D14" i="34"/>
  <c r="E16" i="33"/>
  <c r="D16" i="33"/>
  <c r="C16" i="33"/>
  <c r="F8" i="33"/>
  <c r="F9" i="33"/>
  <c r="F10" i="33"/>
  <c r="F11" i="33"/>
  <c r="F12" i="33"/>
  <c r="F14" i="33"/>
  <c r="F15" i="33"/>
  <c r="F28" i="32"/>
  <c r="E28" i="32"/>
  <c r="F24" i="32"/>
  <c r="E24" i="32"/>
  <c r="D24" i="32"/>
  <c r="F20" i="32"/>
  <c r="E20" i="32"/>
  <c r="D20" i="32"/>
  <c r="F15" i="32"/>
  <c r="E15" i="32"/>
  <c r="D15" i="32"/>
  <c r="G27" i="32"/>
  <c r="G26" i="32"/>
  <c r="G23" i="32"/>
  <c r="G22" i="32"/>
  <c r="G21" i="32"/>
  <c r="G19" i="32"/>
  <c r="G18" i="32"/>
  <c r="G17" i="32"/>
  <c r="G16" i="32"/>
  <c r="G14" i="32"/>
  <c r="G13" i="32"/>
  <c r="G12" i="32"/>
  <c r="G11" i="32"/>
  <c r="G10" i="32"/>
  <c r="F9" i="32"/>
  <c r="E9" i="32"/>
  <c r="D9" i="32"/>
  <c r="G8" i="32"/>
  <c r="G7" i="32"/>
  <c r="G6" i="32"/>
  <c r="E9" i="30"/>
  <c r="D9" i="30"/>
  <c r="C9" i="30"/>
  <c r="F8" i="30"/>
  <c r="F7" i="30"/>
  <c r="F6" i="30"/>
  <c r="H6" i="27"/>
  <c r="G9" i="27"/>
  <c r="F9" i="27"/>
  <c r="E9" i="27"/>
  <c r="D9" i="27"/>
  <c r="C9" i="27"/>
  <c r="H8" i="25"/>
  <c r="H7" i="25"/>
  <c r="H6" i="25"/>
  <c r="G9" i="25"/>
  <c r="F9" i="25"/>
  <c r="E9" i="25"/>
  <c r="D9" i="25"/>
  <c r="C9" i="25"/>
  <c r="F9" i="23"/>
  <c r="F6" i="23"/>
  <c r="F61" i="21"/>
  <c r="E61" i="21"/>
  <c r="D61" i="21"/>
  <c r="C61" i="21"/>
  <c r="F19" i="21"/>
  <c r="E19" i="21"/>
  <c r="D19" i="21"/>
  <c r="C19" i="21"/>
  <c r="F12" i="21"/>
  <c r="E12" i="21"/>
  <c r="D12" i="21"/>
  <c r="C12" i="21"/>
  <c r="N15" i="19"/>
  <c r="M15" i="19"/>
  <c r="L15" i="19"/>
  <c r="K15" i="19"/>
  <c r="J15" i="19"/>
  <c r="I15" i="19"/>
  <c r="H15" i="19"/>
  <c r="G15" i="19"/>
  <c r="F15" i="19"/>
  <c r="E15" i="19"/>
  <c r="D15" i="19"/>
  <c r="C15" i="19"/>
  <c r="O14" i="19"/>
  <c r="O13" i="19"/>
  <c r="O12" i="19"/>
  <c r="O11" i="19"/>
  <c r="O10" i="19"/>
  <c r="O9" i="19"/>
  <c r="O8" i="19"/>
  <c r="O7" i="19"/>
  <c r="F62" i="21" l="1"/>
  <c r="E62" i="21"/>
  <c r="C62" i="21"/>
  <c r="D62" i="21"/>
  <c r="F25" i="32"/>
  <c r="F29" i="32" s="1"/>
  <c r="D25" i="32"/>
  <c r="E25" i="32"/>
  <c r="E29" i="32" s="1"/>
  <c r="F9" i="30"/>
  <c r="H9" i="25"/>
  <c r="G24" i="32"/>
  <c r="O15" i="19"/>
  <c r="G15" i="32"/>
  <c r="F16" i="33"/>
  <c r="G9" i="32"/>
  <c r="G28" i="32"/>
  <c r="G20" i="32"/>
  <c r="D29" i="32" l="1"/>
  <c r="G29" i="32" s="1"/>
  <c r="G25" i="32"/>
  <c r="F6" i="33"/>
</calcChain>
</file>

<file path=xl/comments1.xml><?xml version="1.0" encoding="utf-8"?>
<comments xmlns="http://schemas.openxmlformats.org/spreadsheetml/2006/main">
  <authors>
    <author>Suharyadi</author>
  </authors>
  <commentList>
    <comment ref="G11" authorId="0" shapeId="0">
      <text>
        <r>
          <rPr>
            <b/>
            <sz val="9"/>
            <color indexed="81"/>
            <rFont val="Tahoma"/>
            <family val="2"/>
          </rPr>
          <t>NMR1</t>
        </r>
        <r>
          <rPr>
            <sz val="9"/>
            <color indexed="81"/>
            <rFont val="Tahoma"/>
            <family val="2"/>
          </rPr>
          <t xml:space="preserve">
</t>
        </r>
      </text>
    </comment>
    <comment ref="H11" authorId="0" shapeId="0">
      <text>
        <r>
          <rPr>
            <b/>
            <sz val="9"/>
            <color indexed="81"/>
            <rFont val="Tahoma"/>
            <family val="2"/>
          </rPr>
          <t>NMT1</t>
        </r>
      </text>
    </comment>
    <comment ref="C12" authorId="0" shapeId="0">
      <text>
        <r>
          <rPr>
            <b/>
            <sz val="9"/>
            <color indexed="81"/>
            <rFont val="Tahoma"/>
            <family val="2"/>
          </rPr>
          <t>NA1</t>
        </r>
      </text>
    </comment>
    <comment ref="D12" authorId="0" shapeId="0">
      <text>
        <r>
          <rPr>
            <b/>
            <sz val="9"/>
            <color rgb="FF000000"/>
            <rFont val="Tahoma"/>
            <family val="2"/>
          </rPr>
          <t>NB1</t>
        </r>
      </text>
    </comment>
    <comment ref="E12" authorId="0" shapeId="0">
      <text>
        <r>
          <rPr>
            <b/>
            <sz val="9"/>
            <color indexed="81"/>
            <rFont val="Tahoma"/>
            <family val="2"/>
          </rPr>
          <t>NC1</t>
        </r>
      </text>
    </comment>
    <comment ref="F12" authorId="0" shapeId="0">
      <text>
        <r>
          <rPr>
            <b/>
            <sz val="9"/>
            <color indexed="81"/>
            <rFont val="Tahoma"/>
            <family val="2"/>
          </rPr>
          <t>ND1</t>
        </r>
      </text>
    </comment>
    <comment ref="G12" authorId="0" shapeId="0">
      <text>
        <r>
          <rPr>
            <b/>
            <sz val="9"/>
            <color indexed="81"/>
            <rFont val="Tahoma"/>
            <family val="2"/>
          </rPr>
          <t>NM1 saat TS</t>
        </r>
      </text>
    </comment>
    <comment ref="G18" authorId="0" shapeId="0">
      <text>
        <r>
          <rPr>
            <b/>
            <sz val="9"/>
            <color indexed="81"/>
            <rFont val="Tahoma"/>
            <family val="2"/>
          </rPr>
          <t>NMR2</t>
        </r>
      </text>
    </comment>
    <comment ref="H18" authorId="0" shapeId="0">
      <text>
        <r>
          <rPr>
            <b/>
            <sz val="9"/>
            <color indexed="81"/>
            <rFont val="Tahoma"/>
            <family val="2"/>
          </rPr>
          <t>NMT2</t>
        </r>
      </text>
    </comment>
    <comment ref="C19" authorId="0" shapeId="0">
      <text>
        <r>
          <rPr>
            <b/>
            <sz val="9"/>
            <color indexed="81"/>
            <rFont val="Tahoma"/>
            <family val="2"/>
          </rPr>
          <t>NA2</t>
        </r>
      </text>
    </comment>
    <comment ref="D19" authorId="0" shapeId="0">
      <text>
        <r>
          <rPr>
            <b/>
            <sz val="9"/>
            <color indexed="81"/>
            <rFont val="Tahoma"/>
            <family val="2"/>
          </rPr>
          <t>NB2</t>
        </r>
      </text>
    </comment>
    <comment ref="E19" authorId="0" shapeId="0">
      <text>
        <r>
          <rPr>
            <b/>
            <sz val="9"/>
            <color indexed="81"/>
            <rFont val="Tahoma"/>
            <family val="2"/>
          </rPr>
          <t>NC2</t>
        </r>
      </text>
    </comment>
    <comment ref="F19" authorId="0" shapeId="0">
      <text>
        <r>
          <rPr>
            <b/>
            <sz val="9"/>
            <color indexed="81"/>
            <rFont val="Tahoma"/>
            <family val="2"/>
          </rPr>
          <t>ND2</t>
        </r>
      </text>
    </comment>
    <comment ref="G19" authorId="0" shapeId="0">
      <text>
        <r>
          <rPr>
            <b/>
            <sz val="9"/>
            <color indexed="81"/>
            <rFont val="Tahoma"/>
            <family val="2"/>
          </rPr>
          <t>NM2 saat TS</t>
        </r>
      </text>
    </comment>
    <comment ref="G25" authorId="0" shapeId="0">
      <text>
        <r>
          <rPr>
            <b/>
            <sz val="9"/>
            <color indexed="81"/>
            <rFont val="Tahoma"/>
            <family val="2"/>
          </rPr>
          <t>NMR3</t>
        </r>
      </text>
    </comment>
    <comment ref="H25" authorId="0" shapeId="0">
      <text>
        <r>
          <rPr>
            <b/>
            <sz val="9"/>
            <color indexed="81"/>
            <rFont val="Tahoma"/>
            <family val="2"/>
          </rPr>
          <t>NMT3</t>
        </r>
      </text>
    </comment>
    <comment ref="C26" authorId="0" shapeId="0">
      <text>
        <r>
          <rPr>
            <b/>
            <sz val="9"/>
            <color rgb="FF000000"/>
            <rFont val="Tahoma"/>
            <family val="2"/>
          </rPr>
          <t>NA3</t>
        </r>
      </text>
    </comment>
    <comment ref="D26" authorId="0" shapeId="0">
      <text>
        <r>
          <rPr>
            <b/>
            <sz val="9"/>
            <color rgb="FF000000"/>
            <rFont val="Tahoma"/>
            <family val="2"/>
          </rPr>
          <t>NB3</t>
        </r>
      </text>
    </comment>
    <comment ref="E26" authorId="0" shapeId="0">
      <text>
        <r>
          <rPr>
            <b/>
            <sz val="9"/>
            <color rgb="FF000000"/>
            <rFont val="Tahoma"/>
            <family val="2"/>
          </rPr>
          <t>NC3</t>
        </r>
      </text>
    </comment>
    <comment ref="F26" authorId="0" shapeId="0">
      <text>
        <r>
          <rPr>
            <b/>
            <sz val="9"/>
            <color indexed="81"/>
            <rFont val="Tahoma"/>
            <family val="2"/>
          </rPr>
          <t>ND3</t>
        </r>
      </text>
    </comment>
    <comment ref="G26" authorId="0" shapeId="0">
      <text>
        <r>
          <rPr>
            <b/>
            <sz val="9"/>
            <color indexed="81"/>
            <rFont val="Tahoma"/>
            <family val="2"/>
          </rPr>
          <t>NM3 saat TS</t>
        </r>
      </text>
    </comment>
    <comment ref="G32" authorId="0" shapeId="0">
      <text>
        <r>
          <rPr>
            <b/>
            <sz val="9"/>
            <color rgb="FF000000"/>
            <rFont val="Tahoma"/>
            <family val="2"/>
          </rPr>
          <t>NMR4</t>
        </r>
      </text>
    </comment>
    <comment ref="H32" authorId="0" shapeId="0">
      <text>
        <r>
          <rPr>
            <b/>
            <sz val="9"/>
            <color indexed="81"/>
            <rFont val="Tahoma"/>
            <family val="2"/>
          </rPr>
          <t>NMT4</t>
        </r>
      </text>
    </comment>
    <comment ref="C33" authorId="0" shapeId="0">
      <text>
        <r>
          <rPr>
            <b/>
            <sz val="9"/>
            <color rgb="FF000000"/>
            <rFont val="Tahoma"/>
            <family val="2"/>
          </rPr>
          <t>NA4</t>
        </r>
      </text>
    </comment>
    <comment ref="D33" authorId="0" shapeId="0">
      <text>
        <r>
          <rPr>
            <b/>
            <sz val="9"/>
            <color rgb="FF000000"/>
            <rFont val="Tahoma"/>
            <family val="2"/>
          </rPr>
          <t>NB4</t>
        </r>
      </text>
    </comment>
    <comment ref="E33" authorId="0" shapeId="0">
      <text>
        <r>
          <rPr>
            <b/>
            <sz val="9"/>
            <color indexed="81"/>
            <rFont val="Tahoma"/>
            <family val="2"/>
          </rPr>
          <t>NC4</t>
        </r>
      </text>
    </comment>
    <comment ref="F33" authorId="0" shapeId="0">
      <text>
        <r>
          <rPr>
            <b/>
            <sz val="9"/>
            <color rgb="FF000000"/>
            <rFont val="Tahoma"/>
            <family val="2"/>
          </rPr>
          <t>ND4</t>
        </r>
      </text>
    </comment>
    <comment ref="G33" authorId="0" shapeId="0">
      <text>
        <r>
          <rPr>
            <b/>
            <sz val="9"/>
            <color indexed="81"/>
            <rFont val="Tahoma"/>
            <family val="2"/>
          </rPr>
          <t>NM4 saat TS</t>
        </r>
      </text>
    </comment>
    <comment ref="G39" authorId="0" shapeId="0">
      <text>
        <r>
          <rPr>
            <b/>
            <sz val="9"/>
            <color rgb="FF000000"/>
            <rFont val="Tahoma"/>
            <family val="2"/>
          </rPr>
          <t>NMR4</t>
        </r>
      </text>
    </comment>
    <comment ref="H39" authorId="0" shapeId="0">
      <text>
        <r>
          <rPr>
            <b/>
            <sz val="9"/>
            <color rgb="FF000000"/>
            <rFont val="Tahoma"/>
            <family val="2"/>
          </rPr>
          <t>NMT4</t>
        </r>
      </text>
    </comment>
    <comment ref="C40" authorId="0" shapeId="0">
      <text>
        <r>
          <rPr>
            <b/>
            <sz val="9"/>
            <color rgb="FF000000"/>
            <rFont val="Tahoma"/>
            <family val="2"/>
          </rPr>
          <t>NA4</t>
        </r>
      </text>
    </comment>
    <comment ref="D40" authorId="0" shapeId="0">
      <text>
        <r>
          <rPr>
            <b/>
            <sz val="9"/>
            <color rgb="FF000000"/>
            <rFont val="Tahoma"/>
            <family val="2"/>
          </rPr>
          <t>NB4</t>
        </r>
      </text>
    </comment>
    <comment ref="E40" authorId="0" shapeId="0">
      <text>
        <r>
          <rPr>
            <b/>
            <sz val="9"/>
            <color indexed="81"/>
            <rFont val="Tahoma"/>
            <family val="2"/>
          </rPr>
          <t>NC4</t>
        </r>
      </text>
    </comment>
    <comment ref="F40" authorId="0" shapeId="0">
      <text>
        <r>
          <rPr>
            <b/>
            <sz val="9"/>
            <color indexed="81"/>
            <rFont val="Tahoma"/>
            <family val="2"/>
          </rPr>
          <t>ND4</t>
        </r>
      </text>
    </comment>
    <comment ref="G40" authorId="0" shapeId="0">
      <text>
        <r>
          <rPr>
            <b/>
            <sz val="9"/>
            <color rgb="FF000000"/>
            <rFont val="Tahoma"/>
            <family val="2"/>
          </rPr>
          <t>NM4 saat TS</t>
        </r>
      </text>
    </comment>
    <comment ref="G46" authorId="0" shapeId="0">
      <text>
        <r>
          <rPr>
            <b/>
            <sz val="9"/>
            <color indexed="81"/>
            <rFont val="Tahoma"/>
            <family val="2"/>
          </rPr>
          <t>NMR5</t>
        </r>
      </text>
    </comment>
    <comment ref="H46" authorId="0" shapeId="0">
      <text>
        <r>
          <rPr>
            <b/>
            <sz val="9"/>
            <color indexed="81"/>
            <rFont val="Tahoma"/>
            <family val="2"/>
          </rPr>
          <t>NMT5</t>
        </r>
      </text>
    </comment>
    <comment ref="C47" authorId="0" shapeId="0">
      <text>
        <r>
          <rPr>
            <b/>
            <sz val="9"/>
            <color indexed="81"/>
            <rFont val="Tahoma"/>
            <family val="2"/>
          </rPr>
          <t>NA5</t>
        </r>
      </text>
    </comment>
    <comment ref="D47" authorId="0" shapeId="0">
      <text>
        <r>
          <rPr>
            <b/>
            <sz val="9"/>
            <color indexed="81"/>
            <rFont val="Tahoma"/>
            <family val="2"/>
          </rPr>
          <t>NB5</t>
        </r>
      </text>
    </comment>
    <comment ref="E47" authorId="0" shapeId="0">
      <text>
        <r>
          <rPr>
            <b/>
            <sz val="9"/>
            <color indexed="81"/>
            <rFont val="Tahoma"/>
            <family val="2"/>
          </rPr>
          <t>NC5</t>
        </r>
      </text>
    </comment>
    <comment ref="F47" authorId="0" shapeId="0">
      <text>
        <r>
          <rPr>
            <b/>
            <sz val="9"/>
            <color indexed="81"/>
            <rFont val="Tahoma"/>
            <family val="2"/>
          </rPr>
          <t>ND5</t>
        </r>
      </text>
    </comment>
    <comment ref="G47" authorId="0" shapeId="0">
      <text>
        <r>
          <rPr>
            <b/>
            <sz val="9"/>
            <color rgb="FF000000"/>
            <rFont val="Tahoma"/>
            <family val="2"/>
          </rPr>
          <t>NM5 saat TS</t>
        </r>
      </text>
    </comment>
    <comment ref="G53" authorId="0" shapeId="0">
      <text>
        <r>
          <rPr>
            <b/>
            <sz val="9"/>
            <color indexed="81"/>
            <rFont val="Tahoma"/>
            <family val="2"/>
          </rPr>
          <t>NMR6</t>
        </r>
      </text>
    </comment>
    <comment ref="H53" authorId="0" shapeId="0">
      <text>
        <r>
          <rPr>
            <b/>
            <sz val="9"/>
            <color indexed="81"/>
            <rFont val="Tahoma"/>
            <family val="2"/>
          </rPr>
          <t>NMT6</t>
        </r>
      </text>
    </comment>
    <comment ref="C54" authorId="0" shapeId="0">
      <text>
        <r>
          <rPr>
            <b/>
            <sz val="9"/>
            <color indexed="81"/>
            <rFont val="Tahoma"/>
            <family val="2"/>
          </rPr>
          <t>NA6</t>
        </r>
      </text>
    </comment>
    <comment ref="D54" authorId="0" shapeId="0">
      <text>
        <r>
          <rPr>
            <b/>
            <sz val="9"/>
            <color indexed="81"/>
            <rFont val="Tahoma"/>
            <family val="2"/>
          </rPr>
          <t>NB6</t>
        </r>
      </text>
    </comment>
    <comment ref="E54" authorId="0" shapeId="0">
      <text>
        <r>
          <rPr>
            <b/>
            <sz val="9"/>
            <color indexed="81"/>
            <rFont val="Tahoma"/>
            <family val="2"/>
          </rPr>
          <t>NC6</t>
        </r>
      </text>
    </comment>
    <comment ref="F54" authorId="0" shapeId="0">
      <text>
        <r>
          <rPr>
            <b/>
            <sz val="9"/>
            <color rgb="FF000000"/>
            <rFont val="Tahoma"/>
            <family val="2"/>
          </rPr>
          <t>ND6</t>
        </r>
      </text>
    </comment>
    <comment ref="G54" authorId="0" shapeId="0">
      <text>
        <r>
          <rPr>
            <b/>
            <sz val="9"/>
            <color indexed="81"/>
            <rFont val="Tahoma"/>
            <family val="2"/>
          </rPr>
          <t>NM6 saat TS</t>
        </r>
      </text>
    </comment>
    <comment ref="G60" authorId="0" shapeId="0">
      <text>
        <r>
          <rPr>
            <b/>
            <sz val="9"/>
            <color indexed="81"/>
            <rFont val="Tahoma"/>
            <family val="2"/>
          </rPr>
          <t>NMR7</t>
        </r>
      </text>
    </comment>
    <comment ref="H60" authorId="0" shapeId="0">
      <text>
        <r>
          <rPr>
            <b/>
            <sz val="9"/>
            <color indexed="81"/>
            <rFont val="Tahoma"/>
            <family val="2"/>
          </rPr>
          <t>NMT7</t>
        </r>
      </text>
    </comment>
    <comment ref="C61" authorId="0" shapeId="0">
      <text>
        <r>
          <rPr>
            <b/>
            <sz val="9"/>
            <color indexed="81"/>
            <rFont val="Tahoma"/>
            <family val="2"/>
          </rPr>
          <t>NA7</t>
        </r>
      </text>
    </comment>
    <comment ref="D61" authorId="0" shapeId="0">
      <text>
        <r>
          <rPr>
            <b/>
            <sz val="9"/>
            <color indexed="81"/>
            <rFont val="Tahoma"/>
            <family val="2"/>
          </rPr>
          <t>NB7</t>
        </r>
      </text>
    </comment>
    <comment ref="E61" authorId="0" shapeId="0">
      <text>
        <r>
          <rPr>
            <b/>
            <sz val="9"/>
            <color indexed="81"/>
            <rFont val="Tahoma"/>
            <family val="2"/>
          </rPr>
          <t>NC7</t>
        </r>
      </text>
    </comment>
    <comment ref="F61" authorId="0" shapeId="0">
      <text>
        <r>
          <rPr>
            <b/>
            <sz val="9"/>
            <color indexed="81"/>
            <rFont val="Tahoma"/>
            <family val="2"/>
          </rPr>
          <t>ND7</t>
        </r>
      </text>
    </comment>
    <comment ref="G61" authorId="0" shapeId="0">
      <text>
        <r>
          <rPr>
            <b/>
            <sz val="9"/>
            <color indexed="81"/>
            <rFont val="Tahoma"/>
            <family val="2"/>
          </rPr>
          <t>NM7 saat TS</t>
        </r>
      </text>
    </comment>
    <comment ref="C62" authorId="0" shapeId="0">
      <text>
        <r>
          <rPr>
            <b/>
            <sz val="9"/>
            <color rgb="FF000000"/>
            <rFont val="Tahoma"/>
            <family val="2"/>
          </rPr>
          <t>NA</t>
        </r>
      </text>
    </comment>
    <comment ref="D62" authorId="0" shapeId="0">
      <text>
        <r>
          <rPr>
            <b/>
            <sz val="9"/>
            <color indexed="81"/>
            <rFont val="Tahoma"/>
            <family val="2"/>
          </rPr>
          <t>NA</t>
        </r>
      </text>
    </comment>
    <comment ref="E62" authorId="0" shapeId="0">
      <text>
        <r>
          <rPr>
            <b/>
            <sz val="9"/>
            <color indexed="81"/>
            <rFont val="Tahoma"/>
            <family val="2"/>
          </rPr>
          <t>NA</t>
        </r>
      </text>
    </comment>
    <comment ref="F62" authorId="0" shapeId="0">
      <text>
        <r>
          <rPr>
            <b/>
            <sz val="9"/>
            <color indexed="81"/>
            <rFont val="Tahoma"/>
            <family val="2"/>
          </rPr>
          <t>NA</t>
        </r>
      </text>
    </comment>
    <comment ref="G62" authorId="0" shapeId="0">
      <text>
        <r>
          <rPr>
            <b/>
            <sz val="9"/>
            <color rgb="FF000000"/>
            <rFont val="Tahoma"/>
            <family val="2"/>
          </rPr>
          <t>NMR saat TS</t>
        </r>
      </text>
    </comment>
    <comment ref="H62" authorId="0" shapeId="0">
      <text>
        <r>
          <rPr>
            <b/>
            <sz val="9"/>
            <color indexed="81"/>
            <rFont val="Tahoma"/>
            <family val="2"/>
          </rPr>
          <t>NMR saat TS</t>
        </r>
      </text>
    </comment>
    <comment ref="G63" authorId="0" shapeId="0">
      <text>
        <r>
          <rPr>
            <b/>
            <sz val="9"/>
            <color indexed="81"/>
            <rFont val="Tahoma"/>
            <family val="2"/>
          </rPr>
          <t>NM saat TS</t>
        </r>
      </text>
    </comment>
  </commentList>
</comments>
</file>

<file path=xl/comments10.xml><?xml version="1.0" encoding="utf-8"?>
<comments xmlns="http://schemas.openxmlformats.org/spreadsheetml/2006/main">
  <authors>
    <author>Suharyadi</author>
  </authors>
  <commentList>
    <comment ref="F6" authorId="0" shapeId="0">
      <text>
        <r>
          <rPr>
            <b/>
            <sz val="9"/>
            <color indexed="81"/>
            <rFont val="Tahoma"/>
            <family val="2"/>
          </rPr>
          <t>DOP</t>
        </r>
      </text>
    </comment>
    <comment ref="F7" authorId="0" shapeId="0">
      <text>
        <r>
          <rPr>
            <b/>
            <sz val="9"/>
            <color rgb="FF000000"/>
            <rFont val="Tahoma"/>
            <family val="2"/>
          </rPr>
          <t>DP</t>
        </r>
      </text>
    </comment>
    <comment ref="F8" authorId="0" shapeId="0">
      <text>
        <r>
          <rPr>
            <b/>
            <sz val="9"/>
            <color rgb="FF000000"/>
            <rFont val="Tahoma"/>
            <family val="2"/>
          </rPr>
          <t>DPkM</t>
        </r>
      </text>
    </comment>
    <comment ref="F9" authorId="0" shapeId="0">
      <text>
        <r>
          <rPr>
            <b/>
            <sz val="9"/>
            <color indexed="81"/>
            <rFont val="Tahoma"/>
            <family val="2"/>
          </rPr>
          <t>DI1</t>
        </r>
      </text>
    </comment>
    <comment ref="F10" authorId="0" shapeId="0">
      <text>
        <r>
          <rPr>
            <b/>
            <sz val="9"/>
            <color indexed="81"/>
            <rFont val="Tahoma"/>
            <family val="2"/>
          </rPr>
          <t>DI2</t>
        </r>
      </text>
    </comment>
    <comment ref="F11" authorId="0" shapeId="0">
      <text>
        <r>
          <rPr>
            <b/>
            <sz val="9"/>
            <color rgb="FF000000"/>
            <rFont val="Tahoma"/>
            <family val="2"/>
          </rPr>
          <t>DI3</t>
        </r>
      </text>
    </comment>
    <comment ref="F13" authorId="0" shapeId="0">
      <text>
        <r>
          <rPr>
            <b/>
            <sz val="9"/>
            <color rgb="FF000000"/>
            <rFont val="Tahoma"/>
            <family val="2"/>
          </rPr>
          <t>DTR</t>
        </r>
      </text>
    </comment>
    <comment ref="F14" authorId="0" shapeId="0">
      <text>
        <r>
          <rPr>
            <b/>
            <sz val="9"/>
            <color rgb="FF000000"/>
            <rFont val="Tahoma"/>
            <family val="2"/>
          </rPr>
          <t>DPNR</t>
        </r>
      </text>
    </comment>
    <comment ref="F15" authorId="0" shapeId="0">
      <text>
        <r>
          <rPr>
            <b/>
            <sz val="9"/>
            <color rgb="FF000000"/>
            <rFont val="Tahoma"/>
            <family val="2"/>
          </rPr>
          <t>Suharyadi:</t>
        </r>
        <r>
          <rPr>
            <sz val="9"/>
            <color rgb="FF000000"/>
            <rFont val="Tahoma"/>
            <family val="2"/>
          </rPr>
          <t xml:space="preserve">
</t>
        </r>
        <r>
          <rPr>
            <sz val="9"/>
            <color rgb="FF000000"/>
            <rFont val="Tahoma"/>
            <family val="2"/>
          </rPr>
          <t>DPkMNR</t>
        </r>
      </text>
    </comment>
    <comment ref="F16" authorId="0" shapeId="0">
      <text>
        <r>
          <rPr>
            <b/>
            <sz val="9"/>
            <color rgb="FF000000"/>
            <rFont val="Tahoma"/>
            <family val="2"/>
          </rPr>
          <t>DTNR</t>
        </r>
      </text>
    </comment>
  </commentList>
</comments>
</file>

<file path=xl/comments11.xml><?xml version="1.0" encoding="utf-8"?>
<comments xmlns="http://schemas.openxmlformats.org/spreadsheetml/2006/main">
  <authors>
    <author>Suharyadi</author>
  </authors>
  <commentList>
    <comment ref="D203" authorId="0" shapeId="0">
      <text>
        <r>
          <rPr>
            <b/>
            <sz val="9"/>
            <color indexed="81"/>
            <rFont val="Tahoma"/>
            <family val="2"/>
          </rPr>
          <t>NA1</t>
        </r>
      </text>
    </comment>
    <comment ref="E203" authorId="0" shapeId="0">
      <text>
        <r>
          <rPr>
            <b/>
            <sz val="9"/>
            <color indexed="81"/>
            <rFont val="Tahoma"/>
            <family val="2"/>
          </rPr>
          <t>NB1</t>
        </r>
      </text>
    </comment>
    <comment ref="F203" authorId="0" shapeId="0">
      <text>
        <r>
          <rPr>
            <b/>
            <sz val="9"/>
            <color indexed="81"/>
            <rFont val="Tahoma"/>
            <family val="2"/>
          </rPr>
          <t>NC1</t>
        </r>
      </text>
    </comment>
  </commentList>
</comments>
</file>

<file path=xl/comments12.xml><?xml version="1.0" encoding="utf-8"?>
<comments xmlns="http://schemas.openxmlformats.org/spreadsheetml/2006/main">
  <authors>
    <author>Suharyadi</author>
  </authors>
  <commentList>
    <comment ref="D562" authorId="0" shapeId="0">
      <text>
        <r>
          <rPr>
            <b/>
            <sz val="9"/>
            <color indexed="81"/>
            <rFont val="Tahoma"/>
            <family val="2"/>
          </rPr>
          <t>NA1</t>
        </r>
      </text>
    </comment>
    <comment ref="E562" authorId="0" shapeId="0">
      <text>
        <r>
          <rPr>
            <b/>
            <sz val="9"/>
            <color indexed="81"/>
            <rFont val="Tahoma"/>
            <family val="2"/>
          </rPr>
          <t>NB1</t>
        </r>
      </text>
    </comment>
    <comment ref="F562" authorId="0" shapeId="0">
      <text>
        <r>
          <rPr>
            <b/>
            <sz val="9"/>
            <color indexed="81"/>
            <rFont val="Tahoma"/>
            <family val="2"/>
          </rPr>
          <t>NC1</t>
        </r>
      </text>
    </comment>
  </commentList>
</comments>
</file>

<file path=xl/comments13.xml><?xml version="1.0" encoding="utf-8"?>
<comments xmlns="http://schemas.openxmlformats.org/spreadsheetml/2006/main">
  <authors>
    <author>Suharyadi</author>
  </authors>
  <commentList>
    <comment ref="B8" authorId="0" shapeId="0">
      <text>
        <r>
          <rPr>
            <b/>
            <sz val="9"/>
            <color rgb="FF000000"/>
            <rFont val="Tahoma"/>
            <family val="2"/>
          </rPr>
          <t>a1</t>
        </r>
      </text>
    </comment>
    <comment ref="H8" authorId="0" shapeId="0">
      <text>
        <r>
          <rPr>
            <b/>
            <sz val="9"/>
            <color indexed="81"/>
            <rFont val="Tahoma"/>
            <family val="2"/>
          </rPr>
          <t>b1</t>
        </r>
      </text>
    </comment>
    <comment ref="I8" authorId="0" shapeId="0">
      <text>
        <r>
          <rPr>
            <b/>
            <sz val="9"/>
            <color rgb="FF000000"/>
            <rFont val="Tahoma"/>
            <family val="2"/>
          </rPr>
          <t>c1</t>
        </r>
      </text>
    </comment>
    <comment ref="F12" authorId="0" shapeId="0">
      <text>
        <r>
          <rPr>
            <b/>
            <sz val="9"/>
            <color indexed="81"/>
            <rFont val="Tahoma"/>
            <family val="2"/>
          </rPr>
          <t>d1</t>
        </r>
      </text>
    </comment>
    <comment ref="H12" authorId="0" shapeId="0">
      <text>
        <r>
          <rPr>
            <b/>
            <sz val="9"/>
            <color indexed="81"/>
            <rFont val="Tahoma"/>
            <family val="2"/>
          </rPr>
          <t>e1</t>
        </r>
      </text>
    </comment>
    <comment ref="I12" authorId="0" shapeId="0">
      <text>
        <r>
          <rPr>
            <b/>
            <sz val="9"/>
            <color indexed="81"/>
            <rFont val="Tahoma"/>
            <family val="2"/>
          </rPr>
          <t>f1</t>
        </r>
      </text>
    </comment>
    <comment ref="B21" authorId="0" shapeId="0">
      <text>
        <r>
          <rPr>
            <b/>
            <sz val="9"/>
            <color rgb="FF000000"/>
            <rFont val="Tahoma"/>
            <family val="2"/>
          </rPr>
          <t>a2</t>
        </r>
      </text>
    </comment>
    <comment ref="E21" authorId="0" shapeId="0">
      <text>
        <r>
          <rPr>
            <b/>
            <sz val="9"/>
            <color indexed="81"/>
            <rFont val="Tahoma"/>
            <family val="2"/>
          </rPr>
          <t>b2</t>
        </r>
      </text>
    </comment>
    <comment ref="F21" authorId="0" shapeId="0">
      <text>
        <r>
          <rPr>
            <b/>
            <sz val="9"/>
            <color rgb="FF000000"/>
            <rFont val="Tahoma"/>
            <family val="2"/>
          </rPr>
          <t>c2</t>
        </r>
      </text>
    </comment>
    <comment ref="D23" authorId="0" shapeId="0">
      <text>
        <r>
          <rPr>
            <b/>
            <sz val="9"/>
            <color indexed="81"/>
            <rFont val="Tahoma"/>
            <family val="2"/>
          </rPr>
          <t>d2</t>
        </r>
      </text>
    </comment>
    <comment ref="E23" authorId="0" shapeId="0">
      <text>
        <r>
          <rPr>
            <b/>
            <sz val="9"/>
            <color indexed="81"/>
            <rFont val="Tahoma"/>
            <family val="2"/>
          </rPr>
          <t>e2</t>
        </r>
      </text>
    </comment>
    <comment ref="F23" authorId="0" shapeId="0">
      <text>
        <r>
          <rPr>
            <b/>
            <sz val="9"/>
            <color rgb="FF000000"/>
            <rFont val="Tahoma"/>
            <family val="2"/>
          </rPr>
          <t>f2</t>
        </r>
      </text>
    </comment>
    <comment ref="B31" authorId="0" shapeId="0">
      <text>
        <r>
          <rPr>
            <b/>
            <sz val="9"/>
            <color indexed="81"/>
            <rFont val="Tahoma"/>
            <family val="2"/>
          </rPr>
          <t>a31</t>
        </r>
      </text>
    </comment>
    <comment ref="D31" authorId="0" shapeId="0">
      <text>
        <r>
          <rPr>
            <b/>
            <sz val="9"/>
            <color indexed="81"/>
            <rFont val="Tahoma"/>
            <family val="2"/>
          </rPr>
          <t>b31</t>
        </r>
      </text>
    </comment>
    <comment ref="E31" authorId="0" shapeId="0">
      <text>
        <r>
          <rPr>
            <b/>
            <sz val="9"/>
            <color rgb="FF000000"/>
            <rFont val="Tahoma"/>
            <family val="2"/>
          </rPr>
          <t>c31</t>
        </r>
      </text>
    </comment>
    <comment ref="C32" authorId="0" shapeId="0">
      <text>
        <r>
          <rPr>
            <b/>
            <sz val="9"/>
            <color indexed="81"/>
            <rFont val="Tahoma"/>
            <family val="2"/>
          </rPr>
          <t>d31</t>
        </r>
      </text>
    </comment>
    <comment ref="D32" authorId="0" shapeId="0">
      <text>
        <r>
          <rPr>
            <b/>
            <sz val="9"/>
            <color indexed="81"/>
            <rFont val="Tahoma"/>
            <family val="2"/>
          </rPr>
          <t>e31</t>
        </r>
      </text>
    </comment>
    <comment ref="E32" authorId="0" shapeId="0">
      <text>
        <r>
          <rPr>
            <b/>
            <sz val="9"/>
            <color rgb="FF000000"/>
            <rFont val="Tahoma"/>
            <family val="2"/>
          </rPr>
          <t>f31</t>
        </r>
      </text>
    </comment>
    <comment ref="B39" authorId="0" shapeId="0">
      <text>
        <r>
          <rPr>
            <b/>
            <sz val="9"/>
            <color rgb="FF000000"/>
            <rFont val="Tahoma"/>
            <family val="2"/>
          </rPr>
          <t>a32</t>
        </r>
      </text>
    </comment>
    <comment ref="D39" authorId="0" shapeId="0">
      <text>
        <r>
          <rPr>
            <b/>
            <sz val="9"/>
            <color indexed="81"/>
            <rFont val="Tahoma"/>
            <family val="2"/>
          </rPr>
          <t>b32</t>
        </r>
      </text>
    </comment>
    <comment ref="E39" authorId="0" shapeId="0">
      <text>
        <r>
          <rPr>
            <b/>
            <sz val="9"/>
            <color indexed="81"/>
            <rFont val="Tahoma"/>
            <family val="2"/>
          </rPr>
          <t>c32</t>
        </r>
      </text>
    </comment>
    <comment ref="C40" authorId="0" shapeId="0">
      <text>
        <r>
          <rPr>
            <b/>
            <sz val="9"/>
            <color indexed="81"/>
            <rFont val="Tahoma"/>
            <family val="2"/>
          </rPr>
          <t>d32</t>
        </r>
      </text>
    </comment>
    <comment ref="D40" authorId="0" shapeId="0">
      <text>
        <r>
          <rPr>
            <b/>
            <sz val="9"/>
            <color indexed="81"/>
            <rFont val="Tahoma"/>
            <family val="2"/>
          </rPr>
          <t>e32</t>
        </r>
      </text>
    </comment>
    <comment ref="E40" authorId="0" shapeId="0">
      <text>
        <r>
          <rPr>
            <b/>
            <sz val="9"/>
            <color indexed="81"/>
            <rFont val="Tahoma"/>
            <family val="2"/>
          </rPr>
          <t>f32</t>
        </r>
      </text>
    </comment>
    <comment ref="B48" authorId="0" shapeId="0">
      <text>
        <r>
          <rPr>
            <b/>
            <sz val="9"/>
            <color indexed="81"/>
            <rFont val="Tahoma"/>
            <family val="2"/>
          </rPr>
          <t>a4</t>
        </r>
      </text>
    </comment>
    <comment ref="H48" authorId="0" shapeId="0">
      <text>
        <r>
          <rPr>
            <b/>
            <sz val="9"/>
            <color indexed="81"/>
            <rFont val="Tahoma"/>
            <family val="2"/>
          </rPr>
          <t>b4</t>
        </r>
      </text>
    </comment>
    <comment ref="I48" authorId="0" shapeId="0">
      <text>
        <r>
          <rPr>
            <b/>
            <sz val="9"/>
            <color indexed="81"/>
            <rFont val="Tahoma"/>
            <family val="2"/>
          </rPr>
          <t>c4</t>
        </r>
      </text>
    </comment>
    <comment ref="E51" authorId="0" shapeId="0">
      <text>
        <r>
          <rPr>
            <b/>
            <sz val="9"/>
            <color indexed="81"/>
            <rFont val="Tahoma"/>
            <family val="2"/>
          </rPr>
          <t>d4</t>
        </r>
      </text>
    </comment>
    <comment ref="H51" authorId="0" shapeId="0">
      <text>
        <r>
          <rPr>
            <b/>
            <sz val="9"/>
            <color indexed="81"/>
            <rFont val="Tahoma"/>
            <family val="2"/>
          </rPr>
          <t>e4</t>
        </r>
      </text>
    </comment>
    <comment ref="I51" authorId="0" shapeId="0">
      <text>
        <r>
          <rPr>
            <b/>
            <sz val="9"/>
            <color indexed="81"/>
            <rFont val="Tahoma"/>
            <family val="2"/>
          </rPr>
          <t>f4</t>
        </r>
      </text>
    </comment>
    <comment ref="B61" authorId="0" shapeId="0">
      <text>
        <r>
          <rPr>
            <b/>
            <sz val="9"/>
            <color indexed="81"/>
            <rFont val="Tahoma"/>
            <family val="2"/>
          </rPr>
          <t>a5</t>
        </r>
      </text>
    </comment>
    <comment ref="F61" authorId="0" shapeId="0">
      <text>
        <r>
          <rPr>
            <b/>
            <sz val="9"/>
            <color indexed="81"/>
            <rFont val="Tahoma"/>
            <family val="2"/>
          </rPr>
          <t>b5</t>
        </r>
      </text>
    </comment>
    <comment ref="G61" authorId="0" shapeId="0">
      <text>
        <r>
          <rPr>
            <b/>
            <sz val="9"/>
            <color indexed="81"/>
            <rFont val="Tahoma"/>
            <family val="2"/>
          </rPr>
          <t>c5</t>
        </r>
      </text>
    </comment>
    <comment ref="D63" authorId="0" shapeId="0">
      <text>
        <r>
          <rPr>
            <b/>
            <sz val="9"/>
            <color indexed="81"/>
            <rFont val="Tahoma"/>
            <family val="2"/>
          </rPr>
          <t>d5</t>
        </r>
      </text>
    </comment>
    <comment ref="F63" authorId="0" shapeId="0">
      <text>
        <r>
          <rPr>
            <b/>
            <sz val="9"/>
            <color indexed="81"/>
            <rFont val="Tahoma"/>
            <family val="2"/>
          </rPr>
          <t>e5</t>
        </r>
      </text>
    </comment>
    <comment ref="G63" authorId="0" shapeId="0">
      <text>
        <r>
          <rPr>
            <b/>
            <sz val="9"/>
            <color indexed="81"/>
            <rFont val="Tahoma"/>
            <family val="2"/>
          </rPr>
          <t>f5</t>
        </r>
      </text>
    </comment>
    <comment ref="B72" authorId="0" shapeId="0">
      <text>
        <r>
          <rPr>
            <b/>
            <sz val="9"/>
            <color indexed="81"/>
            <rFont val="Tahoma"/>
            <family val="2"/>
          </rPr>
          <t>a6</t>
        </r>
      </text>
    </comment>
    <comment ref="D72" authorId="0" shapeId="0">
      <text>
        <r>
          <rPr>
            <b/>
            <sz val="9"/>
            <color indexed="81"/>
            <rFont val="Tahoma"/>
            <family val="2"/>
          </rPr>
          <t>b6</t>
        </r>
      </text>
    </comment>
    <comment ref="E72" authorId="0" shapeId="0">
      <text>
        <r>
          <rPr>
            <b/>
            <sz val="9"/>
            <color indexed="81"/>
            <rFont val="Tahoma"/>
            <family val="2"/>
          </rPr>
          <t>c6</t>
        </r>
      </text>
    </comment>
    <comment ref="C73" authorId="0" shapeId="0">
      <text>
        <r>
          <rPr>
            <b/>
            <sz val="9"/>
            <color indexed="81"/>
            <rFont val="Tahoma"/>
            <family val="2"/>
          </rPr>
          <t>d6</t>
        </r>
      </text>
    </comment>
    <comment ref="D73" authorId="0" shapeId="0">
      <text>
        <r>
          <rPr>
            <b/>
            <sz val="9"/>
            <color indexed="81"/>
            <rFont val="Tahoma"/>
            <family val="2"/>
          </rPr>
          <t>e6</t>
        </r>
      </text>
    </comment>
    <comment ref="E73" authorId="0" shapeId="0">
      <text>
        <r>
          <rPr>
            <b/>
            <sz val="9"/>
            <color indexed="81"/>
            <rFont val="Tahoma"/>
            <family val="2"/>
          </rPr>
          <t>f6</t>
        </r>
      </text>
    </comment>
    <comment ref="B81" authorId="0" shapeId="0">
      <text>
        <r>
          <rPr>
            <b/>
            <sz val="9"/>
            <color indexed="81"/>
            <rFont val="Tahoma"/>
            <family val="2"/>
          </rPr>
          <t>a7</t>
        </r>
      </text>
    </comment>
    <comment ref="D81" authorId="0" shapeId="0">
      <text>
        <r>
          <rPr>
            <b/>
            <sz val="9"/>
            <color indexed="81"/>
            <rFont val="Tahoma"/>
            <family val="2"/>
          </rPr>
          <t>b7</t>
        </r>
      </text>
    </comment>
    <comment ref="E81" authorId="0" shapeId="0">
      <text>
        <r>
          <rPr>
            <b/>
            <sz val="9"/>
            <color indexed="81"/>
            <rFont val="Tahoma"/>
            <family val="2"/>
          </rPr>
          <t>c7</t>
        </r>
      </text>
    </comment>
    <comment ref="C82" authorId="0" shapeId="0">
      <text>
        <r>
          <rPr>
            <b/>
            <sz val="9"/>
            <color indexed="81"/>
            <rFont val="Tahoma"/>
            <family val="2"/>
          </rPr>
          <t>d7</t>
        </r>
      </text>
    </comment>
    <comment ref="D82" authorId="0" shapeId="0">
      <text>
        <r>
          <rPr>
            <b/>
            <sz val="9"/>
            <color indexed="81"/>
            <rFont val="Tahoma"/>
            <family val="2"/>
          </rPr>
          <t>e7</t>
        </r>
      </text>
    </comment>
    <comment ref="E82" authorId="0" shapeId="0">
      <text>
        <r>
          <rPr>
            <b/>
            <sz val="9"/>
            <color indexed="81"/>
            <rFont val="Tahoma"/>
            <family val="2"/>
          </rPr>
          <t>f7</t>
        </r>
      </text>
    </comment>
  </commentList>
</comments>
</file>

<file path=xl/comments14.xml><?xml version="1.0" encoding="utf-8"?>
<comments xmlns="http://schemas.openxmlformats.org/spreadsheetml/2006/main">
  <authors>
    <author>Suharyadi</author>
  </authors>
  <commentList>
    <comment ref="F6" authorId="0" shapeId="0">
      <text>
        <r>
          <rPr>
            <b/>
            <sz val="9"/>
            <color indexed="81"/>
            <rFont val="Tahoma"/>
            <family val="2"/>
          </rPr>
          <t>NA1</t>
        </r>
      </text>
    </comment>
    <comment ref="F7" authorId="0" shapeId="0">
      <text>
        <r>
          <rPr>
            <b/>
            <sz val="9"/>
            <color indexed="81"/>
            <rFont val="Tahoma"/>
            <family val="2"/>
          </rPr>
          <t>NA2</t>
        </r>
      </text>
    </comment>
    <comment ref="F8" authorId="0" shapeId="0">
      <text>
        <r>
          <rPr>
            <b/>
            <sz val="9"/>
            <color indexed="81"/>
            <rFont val="Tahoma"/>
            <family val="2"/>
          </rPr>
          <t>NA3</t>
        </r>
      </text>
    </comment>
    <comment ref="F9" authorId="0" shapeId="0">
      <text>
        <r>
          <rPr>
            <b/>
            <sz val="9"/>
            <color indexed="81"/>
            <rFont val="Tahoma"/>
            <family val="2"/>
          </rPr>
          <t>NA4</t>
        </r>
      </text>
    </comment>
    <comment ref="F10" authorId="0" shapeId="0">
      <text>
        <r>
          <rPr>
            <b/>
            <sz val="9"/>
            <color indexed="81"/>
            <rFont val="Tahoma"/>
            <family val="2"/>
          </rPr>
          <t>NB1</t>
        </r>
      </text>
    </comment>
    <comment ref="F11" authorId="0" shapeId="0">
      <text>
        <r>
          <rPr>
            <b/>
            <sz val="9"/>
            <color indexed="81"/>
            <rFont val="Tahoma"/>
            <family val="2"/>
          </rPr>
          <t>NB2</t>
        </r>
      </text>
    </comment>
    <comment ref="F12" authorId="0" shapeId="0">
      <text>
        <r>
          <rPr>
            <b/>
            <sz val="9"/>
            <color indexed="81"/>
            <rFont val="Tahoma"/>
            <family val="2"/>
          </rPr>
          <t>NB3</t>
        </r>
      </text>
    </comment>
    <comment ref="F13" authorId="0" shapeId="0">
      <text>
        <r>
          <rPr>
            <b/>
            <sz val="9"/>
            <color indexed="81"/>
            <rFont val="Tahoma"/>
            <family val="2"/>
          </rPr>
          <t>NC1</t>
        </r>
      </text>
    </comment>
    <comment ref="F14" authorId="0" shapeId="0">
      <text>
        <r>
          <rPr>
            <b/>
            <sz val="9"/>
            <color indexed="81"/>
            <rFont val="Tahoma"/>
            <family val="2"/>
          </rPr>
          <t>NC2</t>
        </r>
      </text>
    </comment>
  </commentList>
</comments>
</file>

<file path=xl/comments15.xml><?xml version="1.0" encoding="utf-8"?>
<comments xmlns="http://schemas.openxmlformats.org/spreadsheetml/2006/main">
  <authors>
    <author>Suharyadi</author>
  </authors>
  <commentList>
    <comment ref="C12" authorId="0" shapeId="0">
      <text>
        <r>
          <rPr>
            <b/>
            <sz val="9"/>
            <color indexed="81"/>
            <rFont val="Tahoma"/>
            <family val="2"/>
          </rPr>
          <t>NA</t>
        </r>
      </text>
    </comment>
  </commentList>
</comments>
</file>

<file path=xl/comments16.xml><?xml version="1.0" encoding="utf-8"?>
<comments xmlns="http://schemas.openxmlformats.org/spreadsheetml/2006/main">
  <authors>
    <author>Suharyadi</author>
  </authors>
  <commentList>
    <comment ref="C210" authorId="0" shapeId="0">
      <text>
        <r>
          <rPr>
            <b/>
            <sz val="9"/>
            <color indexed="81"/>
            <rFont val="Tahoma"/>
            <family val="2"/>
          </rPr>
          <t>NB</t>
        </r>
      </text>
    </comment>
  </commentList>
</comments>
</file>

<file path=xl/comments17.xml><?xml version="1.0" encoding="utf-8"?>
<comments xmlns="http://schemas.openxmlformats.org/spreadsheetml/2006/main">
  <authors>
    <author>Suharyadi</author>
  </authors>
  <commentList>
    <comment ref="C10" authorId="0" shapeId="0">
      <text>
        <r>
          <rPr>
            <b/>
            <sz val="9"/>
            <color indexed="81"/>
            <rFont val="Tahoma"/>
            <family val="2"/>
          </rPr>
          <t>NC</t>
        </r>
      </text>
    </comment>
  </commentList>
</comments>
</file>

<file path=xl/comments18.xml><?xml version="1.0" encoding="utf-8"?>
<comments xmlns="http://schemas.openxmlformats.org/spreadsheetml/2006/main">
  <authors>
    <author>Suharyadi</author>
  </authors>
  <commentList>
    <comment ref="C618" authorId="0" shapeId="0">
      <text>
        <r>
          <rPr>
            <b/>
            <sz val="9"/>
            <color indexed="81"/>
            <rFont val="Tahoma"/>
            <family val="2"/>
          </rPr>
          <t>ND</t>
        </r>
      </text>
    </comment>
  </commentList>
</comments>
</file>

<file path=xl/comments2.xml><?xml version="1.0" encoding="utf-8"?>
<comments xmlns="http://schemas.openxmlformats.org/spreadsheetml/2006/main">
  <authors>
    <author>Suharyadi</author>
  </authors>
  <commentList>
    <comment ref="F16" authorId="0" shapeId="0">
      <text>
        <r>
          <rPr>
            <b/>
            <sz val="9"/>
            <color rgb="FF000000"/>
            <rFont val="Tahoma"/>
            <family val="2"/>
          </rPr>
          <t>NDT</t>
        </r>
      </text>
    </comment>
  </commentList>
</comments>
</file>

<file path=xl/comments3.xml><?xml version="1.0" encoding="utf-8"?>
<comments xmlns="http://schemas.openxmlformats.org/spreadsheetml/2006/main">
  <authors>
    <author>Suharyadi</author>
  </authors>
  <commentList>
    <comment ref="C9" authorId="0" shapeId="0">
      <text>
        <r>
          <rPr>
            <b/>
            <sz val="9"/>
            <color indexed="81"/>
            <rFont val="Tahoma"/>
            <family val="2"/>
          </rPr>
          <t>NDTGB</t>
        </r>
      </text>
    </comment>
    <comment ref="D9" authorId="0" shapeId="0">
      <text>
        <r>
          <rPr>
            <b/>
            <sz val="9"/>
            <color rgb="FF000000"/>
            <rFont val="Tahoma"/>
            <family val="2"/>
          </rPr>
          <t>NDTGB</t>
        </r>
      </text>
    </comment>
  </commentList>
</comments>
</file>

<file path=xl/comments4.xml><?xml version="1.0" encoding="utf-8"?>
<comments xmlns="http://schemas.openxmlformats.org/spreadsheetml/2006/main">
  <authors>
    <author>Suharyadi</author>
  </authors>
  <commentList>
    <comment ref="C15" authorId="0" shapeId="0">
      <text>
        <r>
          <rPr>
            <b/>
            <sz val="9"/>
            <color indexed="81"/>
            <rFont val="Tahoma"/>
            <family val="2"/>
          </rPr>
          <t>NDT</t>
        </r>
      </text>
    </comment>
    <comment ref="D15" authorId="0" shapeId="0">
      <text>
        <r>
          <rPr>
            <b/>
            <sz val="9"/>
            <color indexed="81"/>
            <rFont val="Tahoma"/>
            <family val="2"/>
          </rPr>
          <t>NDT</t>
        </r>
      </text>
    </comment>
  </commentList>
</comments>
</file>

<file path=xl/comments5.xml><?xml version="1.0" encoding="utf-8"?>
<comments xmlns="http://schemas.openxmlformats.org/spreadsheetml/2006/main">
  <authors>
    <author>Suharyadi</author>
  </authors>
  <commentList>
    <comment ref="H9" authorId="0" shapeId="0">
      <text>
        <r>
          <rPr>
            <b/>
            <sz val="9"/>
            <color indexed="81"/>
            <rFont val="Tahoma"/>
            <family val="2"/>
          </rPr>
          <t>NDTT</t>
        </r>
      </text>
    </comment>
  </commentList>
</comments>
</file>

<file path=xl/comments6.xml><?xml version="1.0" encoding="utf-8"?>
<comments xmlns="http://schemas.openxmlformats.org/spreadsheetml/2006/main">
  <authors>
    <author>Suharyadi</author>
  </authors>
  <commentList>
    <comment ref="D51" authorId="0" shapeId="0">
      <text>
        <r>
          <rPr>
            <b/>
            <sz val="9"/>
            <color indexed="81"/>
            <rFont val="Tahoma"/>
            <family val="2"/>
          </rPr>
          <t>NMA</t>
        </r>
      </text>
    </comment>
    <comment ref="E51" authorId="0" shapeId="0">
      <text>
        <r>
          <rPr>
            <b/>
            <sz val="9"/>
            <color indexed="81"/>
            <rFont val="Tahoma"/>
            <family val="2"/>
          </rPr>
          <t>NMTA</t>
        </r>
      </text>
    </comment>
  </commentList>
</comments>
</file>

<file path=xl/comments7.xml><?xml version="1.0" encoding="utf-8"?>
<comments xmlns="http://schemas.openxmlformats.org/spreadsheetml/2006/main">
  <authors>
    <author>Suharyadi</author>
  </authors>
  <commentList>
    <comment ref="F6" authorId="0" shapeId="0">
      <text>
        <r>
          <rPr>
            <b/>
            <sz val="9"/>
            <color indexed="81"/>
            <rFont val="Tahoma"/>
            <family val="2"/>
          </rPr>
          <t>NL</t>
        </r>
      </text>
    </comment>
    <comment ref="F7" authorId="0" shapeId="0">
      <text>
        <r>
          <rPr>
            <b/>
            <sz val="9"/>
            <color indexed="81"/>
            <rFont val="Tahoma"/>
            <family val="2"/>
          </rPr>
          <t>NN</t>
        </r>
      </text>
    </comment>
    <comment ref="F8" authorId="0" shapeId="0">
      <text>
        <r>
          <rPr>
            <b/>
            <sz val="9"/>
            <color indexed="81"/>
            <rFont val="Tahoma"/>
            <family val="2"/>
          </rPr>
          <t>NI</t>
        </r>
      </text>
    </comment>
  </commentList>
</comments>
</file>

<file path=xl/comments8.xml><?xml version="1.0" encoding="utf-8"?>
<comments xmlns="http://schemas.openxmlformats.org/spreadsheetml/2006/main">
  <authors>
    <author>Suharyadi</author>
  </authors>
  <commentList>
    <comment ref="F6" authorId="0" shapeId="0">
      <text>
        <r>
          <rPr>
            <b/>
            <sz val="9"/>
            <color indexed="81"/>
            <rFont val="Tahoma"/>
            <family val="2"/>
          </rPr>
          <t>NL</t>
        </r>
      </text>
    </comment>
    <comment ref="F7" authorId="0" shapeId="0">
      <text>
        <r>
          <rPr>
            <b/>
            <sz val="9"/>
            <color indexed="81"/>
            <rFont val="Tahoma"/>
            <family val="2"/>
          </rPr>
          <t>NN</t>
        </r>
      </text>
    </comment>
    <comment ref="F8" authorId="0" shapeId="0">
      <text>
        <r>
          <rPr>
            <b/>
            <sz val="9"/>
            <color indexed="81"/>
            <rFont val="Tahoma"/>
            <family val="2"/>
          </rPr>
          <t>NI</t>
        </r>
      </text>
    </comment>
  </commentList>
</comments>
</file>

<file path=xl/comments9.xml><?xml version="1.0" encoding="utf-8"?>
<comments xmlns="http://schemas.openxmlformats.org/spreadsheetml/2006/main">
  <authors>
    <author>Suharyadi</author>
  </authors>
  <commentList>
    <comment ref="G9" authorId="0" shapeId="0">
      <text>
        <r>
          <rPr>
            <b/>
            <sz val="9"/>
            <color rgb="FF000000"/>
            <rFont val="Tahoma"/>
            <family val="2"/>
          </rPr>
          <t>DM</t>
        </r>
      </text>
    </comment>
    <comment ref="G25" authorId="0" shapeId="0">
      <text>
        <r>
          <rPr>
            <b/>
            <sz val="9"/>
            <color indexed="81"/>
            <rFont val="Tahoma"/>
            <family val="2"/>
          </rPr>
          <t>DR</t>
        </r>
      </text>
    </comment>
    <comment ref="G28" authorId="0" shapeId="0">
      <text>
        <r>
          <rPr>
            <b/>
            <sz val="9"/>
            <color rgb="FF000000"/>
            <rFont val="Tahoma"/>
            <family val="2"/>
          </rPr>
          <t>DNR</t>
        </r>
      </text>
    </comment>
    <comment ref="G29" authorId="0" shapeId="0">
      <text>
        <r>
          <rPr>
            <b/>
            <sz val="9"/>
            <color rgb="FF000000"/>
            <rFont val="Tahoma"/>
            <family val="2"/>
          </rPr>
          <t>DT</t>
        </r>
      </text>
    </comment>
  </commentList>
</comments>
</file>

<file path=xl/sharedStrings.xml><?xml version="1.0" encoding="utf-8"?>
<sst xmlns="http://schemas.openxmlformats.org/spreadsheetml/2006/main" count="6236" uniqueCount="3543">
  <si>
    <t>No.</t>
  </si>
  <si>
    <t>Universitas</t>
  </si>
  <si>
    <t>Institut</t>
  </si>
  <si>
    <t>Sekolah Tinggi</t>
  </si>
  <si>
    <t xml:space="preserve">Nama Perguruan Tinggi </t>
  </si>
  <si>
    <t xml:space="preserve">:   </t>
  </si>
  <si>
    <t>ban-pt</t>
  </si>
  <si>
    <t>V</t>
  </si>
  <si>
    <t>Keterangan</t>
  </si>
  <si>
    <t>AKREDITASI PERGURUAN TINGGI</t>
  </si>
  <si>
    <t>BADAN AKREDITASI NASIONAL - PERGURUAN TINGGI</t>
  </si>
  <si>
    <t>Bentuk Perguruan Tinggi</t>
  </si>
  <si>
    <t>Jenis Pengelolaan</t>
  </si>
  <si>
    <t>Profesi</t>
  </si>
  <si>
    <t>Diploma Tiga</t>
  </si>
  <si>
    <t>Diploma Dua</t>
  </si>
  <si>
    <t>Diploma Satu</t>
  </si>
  <si>
    <t>Etika</t>
  </si>
  <si>
    <t>Kerjasama</t>
  </si>
  <si>
    <t>Perguruan Tinggi Negeri - Satker</t>
  </si>
  <si>
    <t>Perguruan Tinggi Swasta</t>
  </si>
  <si>
    <t>Perguruan Tinggi Negeri - Badan Layanan Umum</t>
  </si>
  <si>
    <t>Perguruan Tinggi Negeri - Badan Hukum</t>
  </si>
  <si>
    <t>Opini</t>
  </si>
  <si>
    <t>…</t>
  </si>
  <si>
    <t xml:space="preserve">Catatan: </t>
  </si>
  <si>
    <t>Program Studi</t>
  </si>
  <si>
    <t>Status dan Peringkat Akreditasi</t>
  </si>
  <si>
    <t>Jumlah Program Studi</t>
  </si>
  <si>
    <t>Jumlah</t>
  </si>
  <si>
    <t>Akademik</t>
  </si>
  <si>
    <t>Vokasi</t>
  </si>
  <si>
    <t>S-3</t>
  </si>
  <si>
    <t>S-2</t>
  </si>
  <si>
    <t>S-1</t>
  </si>
  <si>
    <t>Sp-2</t>
  </si>
  <si>
    <t>Sp-1</t>
  </si>
  <si>
    <t>Pro-fesi</t>
  </si>
  <si>
    <t>S-3T</t>
  </si>
  <si>
    <t>S-2T</t>
  </si>
  <si>
    <t>D-4</t>
  </si>
  <si>
    <t>D-3</t>
  </si>
  <si>
    <t>D-2</t>
  </si>
  <si>
    <t>D-1</t>
  </si>
  <si>
    <t>Terakreditasi Unggul</t>
  </si>
  <si>
    <t>Terakreditasi A</t>
  </si>
  <si>
    <t>Terakreditasi Baik Sekali</t>
  </si>
  <si>
    <t>Terakreditasi B</t>
  </si>
  <si>
    <t>Terakreditasi Baik</t>
  </si>
  <si>
    <t>Terakreditasi C</t>
  </si>
  <si>
    <t>Terakreditasi Minimum</t>
  </si>
  <si>
    <t>Tidak Terakreditasi/ Kadaluarsa</t>
  </si>
  <si>
    <t>Bentuk Kegiatan/ Manfaat</t>
  </si>
  <si>
    <t>Bukti Kerjasama</t>
  </si>
  <si>
    <r>
      <t xml:space="preserve">Tingkat </t>
    </r>
    <r>
      <rPr>
        <b/>
        <vertAlign val="superscript"/>
        <sz val="11"/>
        <color theme="1"/>
        <rFont val="Calibri"/>
        <family val="2"/>
        <scheme val="minor"/>
      </rPr>
      <t>*)</t>
    </r>
  </si>
  <si>
    <t>Internasional</t>
  </si>
  <si>
    <t>Nasional</t>
  </si>
  <si>
    <t>Daya Tampung</t>
  </si>
  <si>
    <t>Lulus Seleksi</t>
  </si>
  <si>
    <t>Reguler</t>
  </si>
  <si>
    <t>TS-4</t>
  </si>
  <si>
    <t>TS-3</t>
  </si>
  <si>
    <t>TS-2</t>
  </si>
  <si>
    <t>TS-1</t>
  </si>
  <si>
    <t>TS</t>
  </si>
  <si>
    <t>Total</t>
  </si>
  <si>
    <t>Tahun Akademik</t>
  </si>
  <si>
    <t xml:space="preserve">Jumlah Calon Mahasiswa </t>
  </si>
  <si>
    <t>Jumlah Mahasiswa Baru</t>
  </si>
  <si>
    <t>Jumlah Mahasiswa (Student Body)</t>
  </si>
  <si>
    <t>Pendaftar</t>
  </si>
  <si>
    <t>Fakultas/ Program Studi</t>
  </si>
  <si>
    <t>Pendidikan Tertinggi</t>
  </si>
  <si>
    <t>Doktor/ Doktor Terapan/ Subspesialis</t>
  </si>
  <si>
    <t>Magister/ Magister Terapan/ Spesialis</t>
  </si>
  <si>
    <t>Tabel 3.a.1) Kecukupan Dosen Perguruan Tinggi</t>
  </si>
  <si>
    <t>Tabel 1.b Akreditasi Program Studi</t>
  </si>
  <si>
    <t>Tabel 1.c Kerjasama Perguruan Tinggi</t>
  </si>
  <si>
    <t>Tabel 2.a Seleksi Mahasiswa Baru</t>
  </si>
  <si>
    <t>Tabel 2.b Mahasiswa Asing</t>
  </si>
  <si>
    <r>
      <t>Transfer</t>
    </r>
    <r>
      <rPr>
        <b/>
        <vertAlign val="superscript"/>
        <sz val="10"/>
        <color theme="1"/>
        <rFont val="Calibri"/>
        <family val="2"/>
        <scheme val="minor"/>
      </rPr>
      <t>*)</t>
    </r>
  </si>
  <si>
    <t>Tabel 3.a.2) Jabatan Akademik Dosen Tetap</t>
  </si>
  <si>
    <t>Pendidikan</t>
  </si>
  <si>
    <t>Jabatan Akademik</t>
  </si>
  <si>
    <t>Tenaga Pengajar</t>
  </si>
  <si>
    <t>Guru Besar</t>
  </si>
  <si>
    <t>Lektor kepala</t>
  </si>
  <si>
    <t>Lektor</t>
  </si>
  <si>
    <t>Unit Pengelola
(Fakultas/Departemen/Jurusan)</t>
  </si>
  <si>
    <t>Jumlah Dosen</t>
  </si>
  <si>
    <r>
      <t>Jumlah Dosen Bersertifikat</t>
    </r>
    <r>
      <rPr>
        <b/>
        <vertAlign val="superscript"/>
        <sz val="10"/>
        <color theme="1"/>
        <rFont val="Calibri"/>
        <family val="2"/>
        <scheme val="minor"/>
      </rPr>
      <t>**)</t>
    </r>
  </si>
  <si>
    <t>Tabel 3.a.4) Dosen Tidak Tetap</t>
  </si>
  <si>
    <t>Tabel 3.b Rasio Dosen terhadap Mahasiswa</t>
  </si>
  <si>
    <t>Tabel 3.c.1) Produktivitas Penelitian Dosen</t>
  </si>
  <si>
    <t>Jumlah Judul Penelitian</t>
  </si>
  <si>
    <t>Perguruan tinggi atau mandiri</t>
  </si>
  <si>
    <t>Lembaga dalam negeri (diluar PT)</t>
  </si>
  <si>
    <t>Lembaga luar negeri</t>
  </si>
  <si>
    <t>Sumber Pembiayaan</t>
  </si>
  <si>
    <t>Tabel 3.c.2) Produktivitas PkM Dosen</t>
  </si>
  <si>
    <t>Jumlah Judul PkM</t>
  </si>
  <si>
    <t>Tabel 3.d Rekognisi Dosen</t>
  </si>
  <si>
    <t>Nama Dosen</t>
  </si>
  <si>
    <t>Bidang Keahlian</t>
  </si>
  <si>
    <t>Rekognisi</t>
  </si>
  <si>
    <t>Tabel 4.a Perolehan Dana</t>
  </si>
  <si>
    <t>Sumber Dana</t>
  </si>
  <si>
    <t>Jenis Dana</t>
  </si>
  <si>
    <t>Jumlah Dana (Rupiah)</t>
  </si>
  <si>
    <t xml:space="preserve">Mahasiswa </t>
  </si>
  <si>
    <t>SPP</t>
  </si>
  <si>
    <t>Sumbangan lainnya</t>
  </si>
  <si>
    <t>Lain-lain: ...</t>
  </si>
  <si>
    <t>Kementerian/ Yayasan</t>
  </si>
  <si>
    <t>Anggaran pembangunan</t>
  </si>
  <si>
    <t xml:space="preserve">Hibah penelitian </t>
  </si>
  <si>
    <t>Hibah PkM</t>
  </si>
  <si>
    <t xml:space="preserve">Jasa layanan profesi dan/atau keahlian </t>
  </si>
  <si>
    <t>Produk institusi</t>
  </si>
  <si>
    <t>Kerjasama kelembagaan (pemerintah atau swasta)</t>
  </si>
  <si>
    <t>Sumber lain (dalam dan luar negeri)</t>
  </si>
  <si>
    <t>Hibah</t>
  </si>
  <si>
    <t>Dana lestari dan filantropis</t>
  </si>
  <si>
    <t>Jumlah (1 + 2 + 3 + 4)</t>
  </si>
  <si>
    <t>Dana penelitian</t>
  </si>
  <si>
    <t>Dana PkM</t>
  </si>
  <si>
    <t>Jumlah (5)</t>
  </si>
  <si>
    <r>
      <t>Anggaran rutin</t>
    </r>
    <r>
      <rPr>
        <vertAlign val="superscript"/>
        <sz val="10"/>
        <color theme="1"/>
        <rFont val="Calibri"/>
        <family val="2"/>
        <scheme val="minor"/>
      </rPr>
      <t>*)</t>
    </r>
  </si>
  <si>
    <r>
      <t>PT sendiri</t>
    </r>
    <r>
      <rPr>
        <vertAlign val="superscript"/>
        <sz val="10"/>
        <color theme="1"/>
        <rFont val="Calibri"/>
        <family val="2"/>
        <scheme val="minor"/>
      </rPr>
      <t>**)</t>
    </r>
  </si>
  <si>
    <r>
      <t xml:space="preserve">Dana penelitian dan PkM </t>
    </r>
    <r>
      <rPr>
        <vertAlign val="superscript"/>
        <sz val="10"/>
        <color theme="1"/>
        <rFont val="Calibri"/>
        <family val="2"/>
        <scheme val="minor"/>
      </rPr>
      <t>***)</t>
    </r>
  </si>
  <si>
    <t>Tabel 4.b Penggunaan Dana</t>
  </si>
  <si>
    <t>Jenis Penggunaan</t>
  </si>
  <si>
    <t>Dana (Rupiah)</t>
  </si>
  <si>
    <t>Investasi prasarana</t>
  </si>
  <si>
    <t xml:space="preserve">Investasi sarana </t>
  </si>
  <si>
    <t>Investasi SDM</t>
  </si>
  <si>
    <t>Lain-lain, sebutkan: ...</t>
  </si>
  <si>
    <r>
      <t xml:space="preserve">Dana operasional proses pembelajaran </t>
    </r>
    <r>
      <rPr>
        <vertAlign val="superscript"/>
        <sz val="10"/>
        <color theme="1"/>
        <rFont val="Calibri"/>
        <family val="2"/>
        <scheme val="minor"/>
      </rPr>
      <t>*)</t>
    </r>
  </si>
  <si>
    <r>
      <t xml:space="preserve">Dana penelitian </t>
    </r>
    <r>
      <rPr>
        <vertAlign val="superscript"/>
        <sz val="10"/>
        <color theme="1"/>
        <rFont val="Calibri"/>
        <family val="2"/>
        <scheme val="minor"/>
      </rPr>
      <t>**)</t>
    </r>
  </si>
  <si>
    <r>
      <t xml:space="preserve">Dana pengabdian kepada masyarakat </t>
    </r>
    <r>
      <rPr>
        <vertAlign val="superscript"/>
        <sz val="10"/>
        <color theme="1"/>
        <rFont val="Calibri"/>
        <family val="2"/>
        <scheme val="minor"/>
      </rPr>
      <t>***)</t>
    </r>
  </si>
  <si>
    <r>
      <t xml:space="preserve">Dana Penelitian </t>
    </r>
    <r>
      <rPr>
        <vertAlign val="superscript"/>
        <sz val="10"/>
        <color theme="1"/>
        <rFont val="Calibri"/>
        <family val="2"/>
        <scheme val="minor"/>
      </rPr>
      <t>****)</t>
    </r>
  </si>
  <si>
    <r>
      <t xml:space="preserve">Dana PkM </t>
    </r>
    <r>
      <rPr>
        <vertAlign val="superscript"/>
        <sz val="10"/>
        <color theme="1"/>
        <rFont val="Calibri"/>
        <family val="2"/>
        <scheme val="minor"/>
      </rPr>
      <t>****)</t>
    </r>
  </si>
  <si>
    <t>Tabel 5.a.1) Indeks Prestasi Mahasiswa (IPK)</t>
  </si>
  <si>
    <t>Program Pendidikan</t>
  </si>
  <si>
    <t>Jumlah PS</t>
  </si>
  <si>
    <t>Jumlah Lulusan pada</t>
  </si>
  <si>
    <t>Rata-rata IPK Lulusan pada</t>
  </si>
  <si>
    <t xml:space="preserve">Doktor/ Doktor Terapan/ Subspesialis, </t>
  </si>
  <si>
    <t xml:space="preserve">Diploma Tiga </t>
  </si>
  <si>
    <t>Tabel 5.b.1) Prestasi Akademik Mahasiswa</t>
  </si>
  <si>
    <t>Nama Kegiatan</t>
  </si>
  <si>
    <t>Prestasi yang Dicapai</t>
  </si>
  <si>
    <t>Provinsi/Wilayah</t>
  </si>
  <si>
    <r>
      <t>Tingkat</t>
    </r>
    <r>
      <rPr>
        <b/>
        <vertAlign val="superscript"/>
        <sz val="10"/>
        <color theme="1"/>
        <rFont val="Calibri"/>
        <family val="2"/>
        <scheme val="minor"/>
      </rPr>
      <t>*)</t>
    </r>
  </si>
  <si>
    <t>Tabel 5.b.2) Prestasi Non-akademik Mahasiswa</t>
  </si>
  <si>
    <t>Tabel 5.c.1) Lama Studi Mahasiswa</t>
  </si>
  <si>
    <t>Rata-rata Masa Studi Lulusan pada</t>
  </si>
  <si>
    <t>Tahun Masuk</t>
  </si>
  <si>
    <t>Jumlah Lulusan s.d. Akhir TS</t>
  </si>
  <si>
    <t>Awal TS-6</t>
  </si>
  <si>
    <t>Awal TS-5</t>
  </si>
  <si>
    <t>Awal TS-4</t>
  </si>
  <si>
    <t>Awal TS-3</t>
  </si>
  <si>
    <t>Awal TS-2</t>
  </si>
  <si>
    <t>Awal TS-1</t>
  </si>
  <si>
    <t>Akhir TS</t>
  </si>
  <si>
    <t>TS-6</t>
  </si>
  <si>
    <t>TS-5</t>
  </si>
  <si>
    <r>
      <t>Jumlah Mahasiswa per Angkatan pada Tahun</t>
    </r>
    <r>
      <rPr>
        <b/>
        <vertAlign val="superscript"/>
        <sz val="10"/>
        <color theme="1"/>
        <rFont val="Calibri"/>
        <family val="2"/>
        <scheme val="minor"/>
      </rPr>
      <t>*)</t>
    </r>
  </si>
  <si>
    <t>Tabel 5.c.2).b Rasio kelulusan tepat waktu dan rasio keberhasilan studi pada program Magister/Magister Terapan/Spesialis</t>
  </si>
  <si>
    <t>Tabel 5.c.2).c Rasio kelulusan tepat waktu dan rasio keberhasilan studi pada program Profesi 1 tahun</t>
  </si>
  <si>
    <t>Jumlah Lulusan s.d. akhir TS</t>
  </si>
  <si>
    <t>awal TS-2</t>
  </si>
  <si>
    <t>awal TS-1</t>
  </si>
  <si>
    <t>awal TS</t>
  </si>
  <si>
    <t>akhir TS</t>
  </si>
  <si>
    <t>Tabel 5.c.2).d Rasio kelulusan tepat waktu dan rasio keberhasilan studi pada program Profesi 2 tahun</t>
  </si>
  <si>
    <t>Jumlah Lulusan  s.d. akhir TS</t>
  </si>
  <si>
    <t>awal TS-6</t>
  </si>
  <si>
    <t>awal TS-5</t>
  </si>
  <si>
    <t>awal TS-4</t>
  </si>
  <si>
    <t>awal TS-3</t>
  </si>
  <si>
    <t>Tabel 5.c.2).f Rasio kelulusan tepat waktu dan rasio keberhasilan studi pada program Diploma Tiga</t>
  </si>
  <si>
    <t>Tabel 5.c.2).g Rasio kelulusan tepat waktu dan rasio keberhasilan studi pada program Diploma Dua</t>
  </si>
  <si>
    <t>Tabel 5.c.2).h Rasio kelulusan tepat waktu dan rasio keberhasilan studi pada program Diploma Satu</t>
  </si>
  <si>
    <t xml:space="preserve">Jumlah Lulusan pada akhir TS </t>
  </si>
  <si>
    <r>
      <t xml:space="preserve">Jumlah Mahasiswa per Angkatan </t>
    </r>
    <r>
      <rPr>
        <b/>
        <vertAlign val="superscript"/>
        <sz val="10"/>
        <color theme="1"/>
        <rFont val="Calibri"/>
        <family val="2"/>
        <scheme val="minor"/>
      </rPr>
      <t>*)</t>
    </r>
  </si>
  <si>
    <t xml:space="preserve">Jumlah Lulusan s.d. akhir TS </t>
  </si>
  <si>
    <t>Tabel referensi untuk penilaian butir 5.d.1), 5.d.2) dan 5.e.2)</t>
  </si>
  <si>
    <t>Banyaknya Lulusan</t>
  </si>
  <si>
    <t>Banyaknya Lulusan yang memberikan Jawaban</t>
  </si>
  <si>
    <t>Tabel 5.d.1) Waktu Tunggu Lulusan</t>
  </si>
  <si>
    <t xml:space="preserve">Diploma Dua </t>
  </si>
  <si>
    <t>Tabel 5.d.2) Kesesuaian Bidang Kerja Lulusan</t>
  </si>
  <si>
    <t>Tabel referensi untuk penilaian butir 5.e.1)</t>
  </si>
  <si>
    <t>Banyaknya Lulusan yang Dinilai oleh Pengguna</t>
  </si>
  <si>
    <t>Tabel 5.e.1) Kepuasan Pengguna Lulusan</t>
  </si>
  <si>
    <t>No</t>
  </si>
  <si>
    <t xml:space="preserve">Aspek Penilaian </t>
  </si>
  <si>
    <t>Sangat Baik</t>
  </si>
  <si>
    <t>Baik</t>
  </si>
  <si>
    <t>Cukup</t>
  </si>
  <si>
    <t>Kurang</t>
  </si>
  <si>
    <t>Keahlian pada bidang ilmu (kompetensi utama)</t>
  </si>
  <si>
    <t>Kemampuan berbahasa asing</t>
  </si>
  <si>
    <t>Penggunaan teknologi informasi</t>
  </si>
  <si>
    <t>Kemampuan berkomunikasi</t>
  </si>
  <si>
    <t>Pengembangan diri</t>
  </si>
  <si>
    <t>Tabel 5.e.2) Tempat Kerja Lulusan</t>
  </si>
  <si>
    <t>Banyaknya Lulusan yang Telah Bekerja/ Berwirausaha</t>
  </si>
  <si>
    <t>Tingkat/Ukuran Tempat Kerja/Berwirausaha</t>
  </si>
  <si>
    <t>Nasional/ Berwirausaha Berbadan Hukum</t>
  </si>
  <si>
    <t>Lokal/ Wilayah/ Berwirausaha tidak Berbadan Hukum</t>
  </si>
  <si>
    <t>Multinasiona/ Internasional</t>
  </si>
  <si>
    <t>Jenis Publikasi</t>
  </si>
  <si>
    <t xml:space="preserve">Jumlah Judul </t>
  </si>
  <si>
    <t>Jurnal penelitian tidak terakreditasi</t>
  </si>
  <si>
    <t>Jurnal penelitian nasional terakreditasi</t>
  </si>
  <si>
    <t>Jurnal penelitian internasional bereputasi</t>
  </si>
  <si>
    <t>Seminar wilayah/lokal/perguruan tinggi</t>
  </si>
  <si>
    <t>Nama Penulis</t>
  </si>
  <si>
    <t xml:space="preserve">Judul Artikel yang Disitasi (Jurnal, Volume, Tahun, Nomor, Halaman) </t>
  </si>
  <si>
    <t>Banyaknya Artikel yang Mensitasi</t>
  </si>
  <si>
    <t>I</t>
  </si>
  <si>
    <t>II</t>
  </si>
  <si>
    <t>III</t>
  </si>
  <si>
    <t>IV</t>
  </si>
  <si>
    <t>Program Doktor/Doktor Terapan/Subspesialis</t>
  </si>
  <si>
    <t>Program Magister/Magister Terapan/Spesialis</t>
  </si>
  <si>
    <t>Program Diploma Tiga</t>
  </si>
  <si>
    <t>Program Diploma Dua</t>
  </si>
  <si>
    <t>Program Diploma Satu</t>
  </si>
  <si>
    <t>Asisten Ahli</t>
  </si>
  <si>
    <t>Program Profesi</t>
  </si>
  <si>
    <t>Jumlah Mahasiswa</t>
  </si>
  <si>
    <r>
      <t xml:space="preserve">Jumlah Mahasiswa TA </t>
    </r>
    <r>
      <rPr>
        <b/>
        <vertAlign val="superscript"/>
        <sz val="10"/>
        <color theme="1"/>
        <rFont val="Calibri"/>
        <family val="2"/>
        <scheme val="minor"/>
      </rPr>
      <t>*)</t>
    </r>
  </si>
  <si>
    <t>Jumlah (1 + 2 + 3 + 4 + 5)</t>
  </si>
  <si>
    <t>a. Profesi 1 Tahun</t>
  </si>
  <si>
    <t>b. Profesi 2 Tahun</t>
  </si>
  <si>
    <t>Tabel 5.c.2) Rasio kelulusan tepat waktu dan rasio keberhasilan studi</t>
  </si>
  <si>
    <t>Tabel 5.f Publikasi Ilmiah</t>
  </si>
  <si>
    <t>Seminar nasional</t>
  </si>
  <si>
    <t>Seminar internasional</t>
  </si>
  <si>
    <t>Tulisan di media massa nasional</t>
  </si>
  <si>
    <t>Tulisan di media massa internasional</t>
  </si>
  <si>
    <t>Jurnal penelitian internasional</t>
  </si>
  <si>
    <t>Luaran Penelitian dan PkM</t>
  </si>
  <si>
    <t>Teknologi Tepat Guna, Produk (Produk Terstandarisasi, Produk Tersertifikasi), Karya Seni, Rekayasa Sosial</t>
  </si>
  <si>
    <r>
      <t xml:space="preserve">Buku ber-ISBN, </t>
    </r>
    <r>
      <rPr>
        <b/>
        <i/>
        <sz val="10"/>
        <color theme="1"/>
        <rFont val="Calibri"/>
        <family val="2"/>
        <scheme val="minor"/>
      </rPr>
      <t>Book Chapter</t>
    </r>
  </si>
  <si>
    <t>Lembaga Sertifikasi/ Akreditasi</t>
  </si>
  <si>
    <t>Tabel 1.a Sertifikasi/Akreditasi Eksternal dan Audit Keuangan Eksternal</t>
  </si>
  <si>
    <t>Lembaga Audit</t>
  </si>
  <si>
    <t>Doktor/Doktor Terapan/Subspesialis</t>
  </si>
  <si>
    <t>Magister/Magister Terapan/Spesialis</t>
  </si>
  <si>
    <t>Tabel 5.h Luaran Lainnya</t>
  </si>
  <si>
    <r>
      <t xml:space="preserve">HKI: </t>
    </r>
    <r>
      <rPr>
        <sz val="10"/>
        <color theme="1"/>
        <rFont val="Calibri"/>
        <family val="2"/>
        <scheme val="minor"/>
      </rPr>
      <t>a) Paten, b) Paten Sederhana</t>
    </r>
  </si>
  <si>
    <r>
      <t xml:space="preserve">HKI: </t>
    </r>
    <r>
      <rPr>
        <sz val="10"/>
        <color theme="1"/>
        <rFont val="Calibri"/>
        <family val="2"/>
        <scheme val="minor"/>
      </rPr>
      <t>a) Hak Cipta, b) Desain Produk Industri,  c) Perlindungan Varietas Tanaman (Sertifikat Perlindungan Varietas Tanaman, Sertifikat Pelepasan Varietas, Sertifikat Pendaftaran Varietas), d) Desain Tata Letak Sirkuit Terpadu, e) dll.)</t>
    </r>
  </si>
  <si>
    <t>Lingkup (PT/Fakultas/Unit)</t>
  </si>
  <si>
    <t>Jenis Sertifikasi/Akreditasi</t>
  </si>
  <si>
    <t>Tingkat (Nasional/Internasional)</t>
  </si>
  <si>
    <t>Lembaga Akreditasi Internasional</t>
  </si>
  <si>
    <t>Status/ Peringkat</t>
  </si>
  <si>
    <t>Lingkup</t>
  </si>
  <si>
    <t>Tingkat</t>
  </si>
  <si>
    <t>Unit</t>
  </si>
  <si>
    <t>PT/ Fakultas</t>
  </si>
  <si>
    <t>Jumlah program studi pada program utama yang terakreditasi oleh lembaga internasional bereputasi =</t>
  </si>
  <si>
    <t>Check</t>
  </si>
  <si>
    <t>Jumlah kerjasama tridharma tingkat wilayah/lokal =</t>
  </si>
  <si>
    <t>Jumlah kerjasama tridharma tingkat nasional =</t>
  </si>
  <si>
    <t>Jumlah kerjasama tridharma tingkat internasional =</t>
  </si>
  <si>
    <t>Wilayah/ Lokal</t>
  </si>
  <si>
    <t>Jumlah pengakuan atas prestasi/kinerja dosen tetap dalam 3 tahun terakhir =</t>
  </si>
  <si>
    <t xml:space="preserve">Jumlah sertifikasi/akreditasi dalam lingkup PT/Fakultas oleh lembaga internasional bereputasi = </t>
  </si>
  <si>
    <t xml:space="preserve">Jumlah sertifikasi/akreditasi dalam lingkup PT/ Fakultas lembaga nasional bereputasi = </t>
  </si>
  <si>
    <t>Jumlah sertifikasi/akreditasi dalam lingkup unit (laboratorium, dll.) oleh lembaga internasional/nasional bereputasi =</t>
  </si>
  <si>
    <t>Lembaga Mitra Kerjasama</t>
  </si>
  <si>
    <t>Tabel 3.a.3) Sertifikasi Dosen (Pendidik Profesional/Profesi/Industri/Kompetensi)</t>
  </si>
  <si>
    <t>Nomor dan Judul Tabel</t>
  </si>
  <si>
    <t>Nama Sheet</t>
  </si>
  <si>
    <t>1b</t>
  </si>
  <si>
    <t>1c</t>
  </si>
  <si>
    <t>2a</t>
  </si>
  <si>
    <t>2b</t>
  </si>
  <si>
    <t>3a1</t>
  </si>
  <si>
    <t>3a2</t>
  </si>
  <si>
    <t>3a3</t>
  </si>
  <si>
    <t>3a4</t>
  </si>
  <si>
    <t>3b</t>
  </si>
  <si>
    <t>3c1</t>
  </si>
  <si>
    <t>3c2</t>
  </si>
  <si>
    <t>3d</t>
  </si>
  <si>
    <t>4a</t>
  </si>
  <si>
    <t>4b</t>
  </si>
  <si>
    <t>5a1</t>
  </si>
  <si>
    <t>5b1</t>
  </si>
  <si>
    <t>5b2</t>
  </si>
  <si>
    <t>5c1</t>
  </si>
  <si>
    <t xml:space="preserve">Tabel 5.c.2) Rasio kelulusan tepat waktu dan rasio keberhasilan studi </t>
  </si>
  <si>
    <t>5c2</t>
  </si>
  <si>
    <t>5d1</t>
  </si>
  <si>
    <t>5d2</t>
  </si>
  <si>
    <t>5e1</t>
  </si>
  <si>
    <t>5e2</t>
  </si>
  <si>
    <t>&lt;&lt;&lt; Daftar Tabel</t>
  </si>
  <si>
    <t>DAFTAR TABEL - LAPORAN KINERJA PERGURUAN TINGGI</t>
  </si>
  <si>
    <t>5g</t>
  </si>
  <si>
    <t>Ref 5e1</t>
  </si>
  <si>
    <t>Ref 5d1d2e2</t>
  </si>
  <si>
    <t>5f</t>
  </si>
  <si>
    <t>Tabel 5.g Sitasi Karya Ilmiah</t>
  </si>
  <si>
    <r>
      <t>*)</t>
    </r>
    <r>
      <rPr>
        <sz val="11"/>
        <color theme="1"/>
        <rFont val="Calibri"/>
        <family val="2"/>
        <scheme val="minor"/>
      </rPr>
      <t xml:space="preserve"> Beri tanda V pada kolom yang sesuai</t>
    </r>
  </si>
  <si>
    <t xml:space="preserve">Alamat </t>
  </si>
  <si>
    <t>Tanggal</t>
  </si>
  <si>
    <t>Nomor Telepon</t>
  </si>
  <si>
    <t>E-mail</t>
  </si>
  <si>
    <t>Website</t>
  </si>
  <si>
    <t>Nomor SK Pendirian PT</t>
  </si>
  <si>
    <t>Tanggal SK Pendirian PT</t>
  </si>
  <si>
    <t>Peringkat Akreditasi PT</t>
  </si>
  <si>
    <t>Nomor SK BAN-PT</t>
  </si>
  <si>
    <t>Nama Pengusul</t>
  </si>
  <si>
    <t>Tabel 1.a.1) Sertifikasi/Akreditasi Eksternal</t>
  </si>
  <si>
    <t>Tabel 1.a.2) Akreditasi Internasional Program Studi</t>
  </si>
  <si>
    <t>Tabel 1.a.3) Audit Eksternal Keuangan</t>
  </si>
  <si>
    <t>1a1</t>
  </si>
  <si>
    <t>1a2</t>
  </si>
  <si>
    <t>Tabel 1.a.3) Audit Keuangan Eksternal</t>
  </si>
  <si>
    <t>1a3</t>
  </si>
  <si>
    <t>PERGURUAN TINGGI AKADEMIK</t>
  </si>
  <si>
    <t>Tahun Referensi (TS)</t>
  </si>
  <si>
    <t>Masa Berlaku (Tahun Berakhir, YYYY)</t>
  </si>
  <si>
    <t>Tahun Perolehan (YYYY)</t>
  </si>
  <si>
    <t>Tabel 3.a.3) Sertifikasi Dosen (Pendidik Profesional/Profesi/Industri/Kompetensi) yang masih berlaku dalam 3 tahun terakhir</t>
  </si>
  <si>
    <t>Waktu Penyelenggaraan (YYYY)</t>
  </si>
  <si>
    <t>Tabel 5.g Sitasi Karya Ilmiah dalam 3 tahun terakhir</t>
  </si>
  <si>
    <t>Program Sarjana</t>
  </si>
  <si>
    <t>Sarjana</t>
  </si>
  <si>
    <t>Diploma Empat/ Sarjana Terapan</t>
  </si>
  <si>
    <t>Sarjana/ Diploma Empat/ Sarjana Terapan</t>
  </si>
  <si>
    <t>Tabel 5.c.2).e Rasio kelulusan tepat waktu dan rasio keberhasilan studi pada program Sarjana/Diploma Empat/Sarjana Terapan</t>
  </si>
  <si>
    <t>Tabel 5.c.2).a Rasio kelulusan tepat waktu dan rasio keberhasilan studi pada program Doktor/Doktor Terapan/Subspesialis</t>
  </si>
  <si>
    <t>Program Diploma Empat/ Sarjana Terapan</t>
  </si>
  <si>
    <t>Tabel 5.h.1 HKI (Paten, Paten Sederhana)</t>
  </si>
  <si>
    <t>Tabel 5.h.2 HKI (Hak Cipta, Desain Produk Industri, dll.)</t>
  </si>
  <si>
    <t>Tabel 5.h.3 Teknologi Tepat Guna, Produk, Karya Seni, Rekayasa Sosial</t>
  </si>
  <si>
    <r>
      <t xml:space="preserve">Tabel 5.h.4 Buku Ber-ISBN, </t>
    </r>
    <r>
      <rPr>
        <i/>
        <sz val="11"/>
        <color theme="1"/>
        <rFont val="Calibri"/>
        <family val="2"/>
        <scheme val="minor"/>
      </rPr>
      <t>Book Chapter</t>
    </r>
  </si>
  <si>
    <t>Tabel 5.h Luaran Lainnya - 5.h.1 HKI (Paten, Paten Sederhana)</t>
  </si>
  <si>
    <t>Tabel 5.h Luaran Lainnya - 5.h.2 HKI (Hak Cipta, Desain Produk Industri, dll.)</t>
  </si>
  <si>
    <t>Tabel 5.h Luaran Lainnya - 5.h.3 Teknologi Tepat Guna, Produk, Karya Seni, Rekayasa Sosial</t>
  </si>
  <si>
    <r>
      <t xml:space="preserve">Tabel 5.h Luaran Lainnya - 5.h.4 Buku ber-ISBN, </t>
    </r>
    <r>
      <rPr>
        <i/>
        <sz val="11"/>
        <color theme="1"/>
        <rFont val="Calibri"/>
        <family val="2"/>
        <scheme val="minor"/>
      </rPr>
      <t>Book Chapter</t>
    </r>
  </si>
  <si>
    <t>5h1</t>
  </si>
  <si>
    <t>5h2</t>
  </si>
  <si>
    <t>5h3</t>
  </si>
  <si>
    <t>5h4</t>
  </si>
  <si>
    <t>versi 1.8</t>
  </si>
  <si>
    <t>Persentase Kesesuaian Bidang Kerja 
(%)</t>
  </si>
  <si>
    <t>Hasil Penilaian 
(%)</t>
  </si>
  <si>
    <t>Rata-rata Masa Tunggu Lulusan 
(Bulan)</t>
  </si>
  <si>
    <t>Jumlah 
(Rupiah)</t>
  </si>
  <si>
    <t>/</t>
  </si>
  <si>
    <r>
      <rPr>
        <vertAlign val="superscript"/>
        <sz val="14"/>
        <color rgb="FF92D050"/>
        <rFont val="Calibri"/>
        <family val="2"/>
        <scheme val="minor"/>
      </rPr>
      <t>*)</t>
    </r>
    <r>
      <rPr>
        <sz val="14"/>
        <color rgb="FF92D050"/>
        <rFont val="Calibri"/>
        <family val="2"/>
        <scheme val="minor"/>
      </rPr>
      <t xml:space="preserve"> TS = Tahun akademik penuh terakhir saat pengajuan usulan akreditasi</t>
    </r>
  </si>
  <si>
    <r>
      <t xml:space="preserve">TS </t>
    </r>
    <r>
      <rPr>
        <b/>
        <vertAlign val="superscript"/>
        <sz val="18"/>
        <color theme="1"/>
        <rFont val="Calibri"/>
        <family val="2"/>
        <scheme val="minor"/>
      </rPr>
      <t>*)</t>
    </r>
  </si>
  <si>
    <t>BSI</t>
  </si>
  <si>
    <t>QUALITY MANAGEMENT SYSTEM - ISO 9001:2015</t>
  </si>
  <si>
    <t>LPM</t>
  </si>
  <si>
    <t>LP2M</t>
  </si>
  <si>
    <t>Perpustakaan</t>
  </si>
  <si>
    <t>Pustipd</t>
  </si>
  <si>
    <t>BAAK</t>
  </si>
  <si>
    <t>Bagian Organisasi dan Kepegawaian</t>
  </si>
  <si>
    <t>Bagian Perencanaan dan Keuangan</t>
  </si>
  <si>
    <t>Bagian kerjasama, Kelembagaan dan Humas</t>
  </si>
  <si>
    <t>Biro AAK</t>
  </si>
  <si>
    <t>Biro AUPK</t>
  </si>
  <si>
    <t>Bagian umum dan Rumah Tangga</t>
  </si>
  <si>
    <t>Pemerintah Provinsi Sumatera Selatan</t>
  </si>
  <si>
    <t>Badan Narkotika Nasional Provinsi Sumatera Selatan</t>
  </si>
  <si>
    <t xml:space="preserve">Syariah dan Hukum / Perbandingan Mazhab </t>
  </si>
  <si>
    <t>Dakwah dan Komunikasi / Komunikasi dan Penyiaran Islam</t>
  </si>
  <si>
    <t>Dakwah dan Komunikasi / Bimbingan Penyuluhan Islam</t>
  </si>
  <si>
    <t>Fakultas Adab dan Humaniora</t>
  </si>
  <si>
    <t>Fakultas Dakwah dan Komunikasi</t>
  </si>
  <si>
    <t>Fakultas Ilmu Sosial dan Ilmu Politik</t>
  </si>
  <si>
    <t>Fakultas Ilmu Tarbiyah dan Keguruan</t>
  </si>
  <si>
    <t>Fakultas Psikologi</t>
  </si>
  <si>
    <t>Fakultas Sain dan Teknologi</t>
  </si>
  <si>
    <t>Fakultas Syariah dan Hukum</t>
  </si>
  <si>
    <t>Fakultas Ushuluddin dan Pemikiran Islam</t>
  </si>
  <si>
    <t>Fakultas Ekonomi dan Bisnis Islam</t>
  </si>
  <si>
    <t>Pascasarjana</t>
  </si>
  <si>
    <t>Manajemen Pendidikan Islam</t>
  </si>
  <si>
    <t>S1 Ekonomi Syariah</t>
  </si>
  <si>
    <t>S1 Perbankan Syariah</t>
  </si>
  <si>
    <t>Anita Restu Puji Raharjeng</t>
  </si>
  <si>
    <t>editor internasional pada Journal of Tropical Biodiversity and Biotechnology</t>
  </si>
  <si>
    <t>Maftukhatusalihah</t>
  </si>
  <si>
    <t>ekonomi islam</t>
  </si>
  <si>
    <t>editor internasional pada Jurnal Mazahib: jurnal pemikiran hukum islam</t>
  </si>
  <si>
    <t>Dr. Muhajirin, MA</t>
  </si>
  <si>
    <t>hadits</t>
  </si>
  <si>
    <t>editor international pada international journal ihya' ulumuddin</t>
  </si>
  <si>
    <t>Khalida Ulfa</t>
  </si>
  <si>
    <t>editor international pada Publish jurnal terindex of international journal (Proceeding of the 2017 on mathematics, science, and computer science education)</t>
  </si>
  <si>
    <t>yenrizal</t>
  </si>
  <si>
    <t>Dinnul Alfian Akbar., SE., M.Si</t>
  </si>
  <si>
    <t>manajemen</t>
  </si>
  <si>
    <t>editor nasional pada Editor buku Manajemen keuangan bank syariah: teori dan evaluasi (Penerbit Noer Fikri Offset Palembang, ISBN : 978-602447-255-9)</t>
  </si>
  <si>
    <t>Rika Lidyah., SE., M.Si., Ak., CA</t>
  </si>
  <si>
    <t>akuntansi</t>
  </si>
  <si>
    <t>editor nasional pada Editor Buku Pengantar Akuntansi (Penerbit : Noer Fikri Offset, ISBN 978602-447-280-1)</t>
  </si>
  <si>
    <t>Dr. Maya Panorama, SE., M.Si</t>
  </si>
  <si>
    <t>ekonomi pembangunan</t>
  </si>
  <si>
    <t>editor nasional pada Editor buku studi kelayakan bisnis islam : teori dan pendekatan praktis (penerbit : Noer Fikri Offset, ISBN 9786026335357)</t>
  </si>
  <si>
    <t>Fernando Africano, S.E.I., M.Si</t>
  </si>
  <si>
    <t>editor nasional pada English for Business and Banking (Penerbit : Noer Fikri Offset, ISBN : 978-602-447-252-8)</t>
  </si>
  <si>
    <t>Mardiah Astuti</t>
  </si>
  <si>
    <t>pendidikan agama islam</t>
  </si>
  <si>
    <t>editor nasional pada Jurnal Al-Gurfah : journal of Primary education</t>
  </si>
  <si>
    <t>editor nasional pada jurnal biologi lingkungan, industri dan kesehatan</t>
  </si>
  <si>
    <t>editor nasional pada jurnal BIOTA</t>
  </si>
  <si>
    <t>editor nasional pada jurnal Biota biologi dan pendidikan biologi</t>
  </si>
  <si>
    <t>Dr. H. Abdur Razzaq, MA</t>
  </si>
  <si>
    <t>pemikiran islam</t>
  </si>
  <si>
    <t>editor nasional pada jurnal dakwah risalah</t>
  </si>
  <si>
    <t>Muhammad Win Afgani</t>
  </si>
  <si>
    <t>kalkulus</t>
  </si>
  <si>
    <t>editor nasional pada Jurnal Edutainment: Jurnal ilmu pendidikan dan kependidikan</t>
  </si>
  <si>
    <t>editor nasional pada jurnal ilmu manajemen</t>
  </si>
  <si>
    <t>Muhammad Sadi Is</t>
  </si>
  <si>
    <t>editor nasional pada Jurnal Kajian Syari'ah dan Masyarakat</t>
  </si>
  <si>
    <t>editor nasional pada jurnal pendidikan matematika dan IPA</t>
  </si>
  <si>
    <t>ilmu komunikasi</t>
  </si>
  <si>
    <t>editor nasional pada jurnal Profesi Humas</t>
  </si>
  <si>
    <t>Iredho Fani Reza</t>
  </si>
  <si>
    <t>editor nasional pada jurnal Proyeksi: Jurnal Psikologi</t>
  </si>
  <si>
    <t>Hedhri Nadhiran</t>
  </si>
  <si>
    <t>ilmu hadis</t>
  </si>
  <si>
    <t>editor nasional pada jurnal samarah hukum keluarga dan hukum islam</t>
  </si>
  <si>
    <t>editor nasional pada Jurnal SOLMA</t>
  </si>
  <si>
    <t>Dr. Hamidah, M.A</t>
  </si>
  <si>
    <t>sosiologi</t>
  </si>
  <si>
    <t>editor nasional pada Meriview 5 Artikel Jurnal Miqot, Jurnal Terakreditasi DIKTI</t>
  </si>
  <si>
    <t>Rr Rina Antasari</t>
  </si>
  <si>
    <t>ilmu hukum</t>
  </si>
  <si>
    <t>editor nasional pada Pelatihan Manajemen Jurnal Elektronik Menggunakan Open Journal System (OJS)</t>
  </si>
  <si>
    <t>editor nasional pada Pemegang Hak Cipta Buku Islamic Corporate Governance Islamicity Financial Performance Index Dan Kecurangan (Fraud) Pada Bank Umum Syari‟ah Di Indonesia Surat Pencatatan Ciptaan dengan No : 000101504</t>
  </si>
  <si>
    <t>editor nasional pada Pemegang Hak Cipta Buku yang berjudul Investigasi Dampak Intelectual Capital Dan Firm Size Terhadap Islamic Social Reporting Indexs Dengan Profitabilitas Sebagai Mediasi Pada Bank Umum Syari‟ah Di Indonesia” Surat Pencatatan Ciptaan dengan No : 000101505</t>
  </si>
  <si>
    <t>editor nasional pada Pemegang Hak Cipta Buku yang berjudul Manajemen Keuangan Surat Pencatatan Ciptaan dengan No : 000101511</t>
  </si>
  <si>
    <t>editor nasional pada Penulis Buku “Cara Mudah Memahami Hadis bagi Pemula “</t>
  </si>
  <si>
    <t>editor nasional pada Penulis Buku “Pendekatan Praktis, Metodologi Penelitian Kualitatif dan Kuantitatif”</t>
  </si>
  <si>
    <t>Lidia Desiana., SE., M.Si</t>
  </si>
  <si>
    <t>editor nasional pada Penulis Buku Analisis Laporan Keuangan (Teori dan Pemahaman Materi) (Penerbit : Noer Fikri Offset, ISBN : 978-602-447-256-6)</t>
  </si>
  <si>
    <t>editor nasional pada penulis Buku Analisis Laporan Keuangan (Teori dan Pemahaman Materi) (Penerbit : Noer Fikri Offset, ISBN 978-602-447-25-6)</t>
  </si>
  <si>
    <t>editor nasional pada Penulis Buku Analisis Laporan Keuangan : Teori dan Pemahaman Materi (Penerbit : Noer Fikri Offset ISBN 978-602-447-177-4)</t>
  </si>
  <si>
    <t>Lemiyana., SE., M.Si</t>
  </si>
  <si>
    <t>editor nasional pada Penulis buku Analisis laporan keuangan berbasis komputer (edisi revisi) (penerbit Noer Fikri Offset Palembang, ISBN : 978-602-447-304-4)</t>
  </si>
  <si>
    <t>Aryanti., SE., M.Si</t>
  </si>
  <si>
    <t>editor nasional pada Penulis Buku Analisis Muslim Friendly Tourisme, Living Cost, Culture dan Kurs Valuta Asing Terhadap Minat Wisatawan Muslim Dalam Pengambilan Keputusan Untuk Berkunjung ke Jepang (Penerbit Noer Fikri, Palembang, ISBN: 978-602-5471-11-7)</t>
  </si>
  <si>
    <t>Gibtiah, S. Ag., M. Ag</t>
  </si>
  <si>
    <t>fiqh kontemporer</t>
  </si>
  <si>
    <t>editor nasional pada Penulis Buku Analisis Muslim Friendly Tourisme, Living Cost, Culture dan Kurs Valuta Asing Terhadap Minat Wisatawan Muslim Dalam Pengambilan Keputusan Untuk Berkunjung ke Jepang (Penerbit Noer Fikri, Palembang, ISBN: 978-602-547111-7)</t>
  </si>
  <si>
    <t>editor nasional pada Penulis Buku Analisis Pembelajaran Kewirausahaan pada Mahasiswa D3 Perbankan Syariah dalam Membangun Entrepreneurial Intention sebagai Pencapaian The Young Entrepreneur (Penerbit : Rafah Press, ISBN 978-6025471-13-1)</t>
  </si>
  <si>
    <t>Mismiwati., SE., MP</t>
  </si>
  <si>
    <t>editor nasional pada Penulis Buku Dampak Faktor Fundamental Mikro Terhadap Profit Distribution Management Bank Syariah di Indonesia (Penerbit : Rafah Press, ISBN 978-602-5471-17-9)</t>
  </si>
  <si>
    <t>editor nasional pada Penulis Buku English for Business and Banking (Penerbit : Noer Fikri Offset, ISBN 978-602-447-252-8)</t>
  </si>
  <si>
    <t>editor nasional pada Penulis buku investigasi dampak intellectual capital dan firm size terhadap Islamic social reporting  indeks dengan profitabilitas sebagai mesiasi pada bank umum syariah di Indonesia (Penerbit Rafah press Palembang, ISBN 978-602-5471-30-8)</t>
  </si>
  <si>
    <t>editor nasional pada Penulis buku Islamic corporate governance islamicity performance index dan kecurangan (FRAUD) pada bank Umum syariah di Indonesia (Penerbit : Rafah Press, ISBN 978-6025471-28-5)</t>
  </si>
  <si>
    <t>editor nasional pada Penulis buku Islamic entrepreneurship bagi pemula : langkah praktis memulai bisnis (Penerbit Rajawali Pers, ISBN 9786024253011)</t>
  </si>
  <si>
    <t>editor nasional pada Penulis Buku Manajemen Dana Bank (Penerbit : Noer Fikri Offset, ISBN 978602-447-179-8)</t>
  </si>
  <si>
    <t>editor nasional pada Penulis buku manajemen keuangan (penerbit Noer Fikri Offset Palembang, ISBN : 9786024470180)</t>
  </si>
  <si>
    <t>editor nasional pada Penulis buku manajemen keuangan (penerbit Noer Fikri Offset Palembang, ISBN : 978-602-447-018-0)</t>
  </si>
  <si>
    <t>editor nasional pada Penulis Buku Manajemen Keuangan Bank Syariah : Teori dan Evaluasi (Penerbit : Noer Fikri Offset, ISBN 978602-447-251-1)</t>
  </si>
  <si>
    <t>editor nasional pada Penulis Buku Manajemen Keuangan Bank Syariah : Teori dan Evaluasi (Penerbit : Noer Fikri Offset, ISBN 978602-447-255-9)</t>
  </si>
  <si>
    <t>editor nasional pada Penulis buku manajemen operasional (penerbit Noer Fikri Offset Palembang, ISBN : 9786021307496)</t>
  </si>
  <si>
    <t>editor nasional pada Penulis buku mapping islamic bank’s customer : a comparative studies on Islamic commercial bank and Islamic windows in Palembang, south Sumatera, Indonesia</t>
  </si>
  <si>
    <t>editor nasional pada Penulis Buku Need Analysis Pengembangan Laboratorium Capital Market Terpadu Prodi Perbankan Syariah (Penerbit : Rafah Press, ISBN 978-602-5471-41-4)</t>
  </si>
  <si>
    <t>editor nasional pada Penulis buku pendekatan praktis metode penelitian kualitatif dan kuantitatif (penerbit : idea press Yogyakarta, ISBN 9786026335357)</t>
  </si>
  <si>
    <t>editor nasional pada Penulis buku Potensi ekonomi wisata religi di Kota Palembang (penerbit Rafah press Palembang, ISBN. 9786025471223)</t>
  </si>
  <si>
    <t>editor nasional pada Penulis buku Praktikum Studi Kelayakan Bisnis (penerbit Noer Fikri Offset Palembang, ISBN : 978-602-447-289-4)</t>
  </si>
  <si>
    <t>editor nasional pada Penulis buku prinsip –prinsip manajemen keuangan (Penerbit Rafah press Palembang, ISBN 9786021209974)</t>
  </si>
  <si>
    <t>editor nasional pada Penulis buku prinsip –prinsip manajemen keuangan (Penerbit Rafah press Palembang, ISBN 9786021209981)</t>
  </si>
  <si>
    <t>editor nasional pada Penulis buku prinsip –prinsip manajemen keuangan (Penerbit Rafah press Palembang, ISBN 9786021209998)</t>
  </si>
  <si>
    <t>editor nasional pada Penulis Buku Prinsip-Prinsip Manajemen Keuangan (Penerbit : Rafah Press, ISBN 978-602-1209-97-4 (no.jil lengkap) 978-602-1209-98-1 (jil.1) 978-602-1209-99-8 (jil.2))</t>
  </si>
  <si>
    <t>editor nasional pada Penulis buku struktur pasar: analisis menggunakan kurva (penerbit Idea Press Yogyakarta, ISBN  9786020850955)</t>
  </si>
  <si>
    <t>editor nasional pada Penulis buku Studi Kelayakan Bisnis Islam : Teori dan Pendekatan Praktis (Penerbit : Noer Fikri Offsett Palembang, ISBN 978-602-6318-32-9)</t>
  </si>
  <si>
    <t>editor nasional pada Penulis buku Transaksi Ekonomi dan Bisnis dalam tinjauan fiqh muamalah (Penerbit Idea Press Yogyakarta, ISBN 9786026335593)</t>
  </si>
  <si>
    <t>Dr. Heri Junaidi., MA</t>
  </si>
  <si>
    <t>ilmu kesyariahan</t>
  </si>
  <si>
    <t>editor nasional pada Perempuan dan ketahanan ekonomi keluarga pada masyarakat pesisir laut sungsang kabupaten Banyuasin Sumatera Selatan (penerbit : Rafah Press, ISBN 9786025471445)</t>
  </si>
  <si>
    <t>editor nasional pada Publish jurnal terindex scopus di physic of international journal (Proceeding of the 2017 international conference on mathematics and science education)</t>
  </si>
  <si>
    <t>editor nasional pada Sistem Akreditasi Perguruan Tinggi Online</t>
  </si>
  <si>
    <t>Hartatiana</t>
  </si>
  <si>
    <t>Renny Kurniasari</t>
  </si>
  <si>
    <t>pendidikan bahasa inggris</t>
  </si>
  <si>
    <t>invited speaker international International Workshop on Teacher Technique Innovation (ELITE Goes to Madrasah)</t>
  </si>
  <si>
    <t xml:space="preserve"> Mariatul Qibtiyah</t>
  </si>
  <si>
    <t>invited speaker international pada  International Conference on Social Politic Affairs (ICoSPA).</t>
  </si>
  <si>
    <t>Dr. Paisol Burlian, M.Hum</t>
  </si>
  <si>
    <t>hukum tata negara</t>
  </si>
  <si>
    <t>invited speaker international pada  Islamic Law And Social Tranformation: Historial Analysis Towards Egalitarian Characters</t>
  </si>
  <si>
    <t>invited speaker international pada  The Harmonization Of Preaching And Politics Of Constitutional Law</t>
  </si>
  <si>
    <t>Dr.EndangRochmiatun. M. Hum</t>
  </si>
  <si>
    <t>sejarah dan kebudayaan islam</t>
  </si>
  <si>
    <t>invited speaker international pada International Event on Woman, Sustainable peace and Security (womans Day Celebration</t>
  </si>
  <si>
    <t>Dr. Said Abdullah Syahab., MHI</t>
  </si>
  <si>
    <t>Pathur Rahman, M.Ag</t>
  </si>
  <si>
    <t>ulumul qur'an</t>
  </si>
  <si>
    <t>invited speaker international pada International seminar on asian Studies” Islam as The Unifying Force for Peace and Harmony in South east Asian</t>
  </si>
  <si>
    <t>Abdul Hadi</t>
  </si>
  <si>
    <t>fitologi</t>
  </si>
  <si>
    <t>invited speaker international pada Seminar Peran Ekonomi dan Keuangan Syariah Sustainable Development Goals (SDGs)</t>
  </si>
  <si>
    <t>invited speaker international pada The 5th International Seminar on Social, Humanities and Malay Islamic Civilization “Remaking Indonesia : Globalization, Religion, Multicurturalism and Democrasy”</t>
  </si>
  <si>
    <t>Lenny Marzulina</t>
  </si>
  <si>
    <t>bahasa inggris</t>
  </si>
  <si>
    <t>invited speaker international pada The Eleventh International Conference on Applied Linguistics “Trends and Challenges in Applied Linguistics”</t>
  </si>
  <si>
    <t>Dra. Choiriyah, M.Hum</t>
  </si>
  <si>
    <t>ilmu dakwah</t>
  </si>
  <si>
    <t>invited speaker nasional pada  Aktivitas Komunikasi Kelompok Dalam Tradisi Lalang Pesta Pernikahan Adat Desa  Kelampadu Kecamatan Muara Kuang Kabupaten Ogan Ilir</t>
  </si>
  <si>
    <t>Dr. Yenrizal, S.Sos, M.Si</t>
  </si>
  <si>
    <t>invited speaker nasional pada  Capacity Building of CSO (1-2) Advocacy Skill &amp; Fundrising and Media Campaign, Communitc TBHIV Care.</t>
  </si>
  <si>
    <t>Prof. Dr. Ris’an Rusli, M.A</t>
  </si>
  <si>
    <t>invited speaker nasional pada  Pembaharuan Pemikiran Modern Dalam Islam 2 (Turki, India, Pakistan, Iran)</t>
  </si>
  <si>
    <t xml:space="preserve"> M. Mifta Farid</t>
  </si>
  <si>
    <t>invited speaker nasional pada  Seminar Nasional Komunikasi dan Workshop Akreditasi SAPTO.   Universitas Lambung Mangkurat (ULM) Banjarmasin. Kalimantan Selatan</t>
  </si>
  <si>
    <t>Siti Rodiah</t>
  </si>
  <si>
    <t>invited speaker nasional pada  Seminar Nasional Sains dan Teknologi Terapan "Teknologi Berkelanjutan Dalam Melestarikan Biodiversitas Lokal"</t>
  </si>
  <si>
    <t>Riska Ahsanunnisa</t>
  </si>
  <si>
    <t>Mariyamah</t>
  </si>
  <si>
    <t>Nurul Kholidah</t>
  </si>
  <si>
    <t>invited speaker nasional pada 3rd Sriwijaya Economics, Accounting, and Business Conference 2017 “Buliding Sustainable Competitiveness”</t>
  </si>
  <si>
    <t>invited speaker nasional pada Aktivitas Komunikasi Kelompok Dalam Tradisi Lalang Pesta Pernikahan Adat Desa  Kelampadu Kecamatan Muara Kuang Kabupaten Ogan Ilir</t>
  </si>
  <si>
    <t>Muhammad Walidin, M.Hum.</t>
  </si>
  <si>
    <t>invited speaker nasional pada Al-Mutaqa al-Ilmy al-'Alamy al-Khady "asyara lil Lughoh al-Arabiyah</t>
  </si>
  <si>
    <t>invited speaker nasional pada Amar Ma’ruf Nahi Munkar Dalam Presfektif Abdussomad Al-Palimbani Dalam Kitabnya Sairussalikin Ila Ibadah Robbal’alamin: Relevansi Dalam Proses Pelaksanaan Dakwah.</t>
  </si>
  <si>
    <t>invited speaker nasional pada dampak ahlusunnah wal jamaah terhadap masyarakat desa ngreco kecamatan kandat kabupaten kediri</t>
  </si>
  <si>
    <t>Dinnul Alfian Akbar, S.E., M.Si</t>
  </si>
  <si>
    <t>invited speaker nasional pada ICBESS 2017 “ Violations of financial regulation, leverage and financial performance on corporate social responsibility disclosure (study on non-financial companies listed in Indonesia Stock exchange)</t>
  </si>
  <si>
    <t>Mismiwati., SE., M</t>
  </si>
  <si>
    <t>invited speaker nasional pada imamah dalam Al-Qur'an menurut murtadha muthahari</t>
  </si>
  <si>
    <t>Khalida Ulfa, M.Pd</t>
  </si>
  <si>
    <t>invited speaker nasional pada international seminar on Mathematics, Science, and Computer Science Education</t>
  </si>
  <si>
    <t>Hj. Sulastri, M.Pd.I</t>
  </si>
  <si>
    <t>invited speaker nasional pada Islam as the unifying force for peace and harmony in southeast asia</t>
  </si>
  <si>
    <t>Dr. Fifi Hasmawati, M.Si</t>
  </si>
  <si>
    <t>invited speaker nasional pada Islamic Communication Planning in Improving thi Quality of education services.</t>
  </si>
  <si>
    <t>invited speaker nasional pada kesepian pada istri tentara nasional indonesia</t>
  </si>
  <si>
    <t>Drs. Masyhur, M.Ag., Ph.D</t>
  </si>
  <si>
    <t>balaghah</t>
  </si>
  <si>
    <t xml:space="preserve">invited speaker nasional pada Konferensi Nasional " almudawwanat annashiyyah fi llughati l-arabiyah bi indonisiya" </t>
  </si>
  <si>
    <t>invited speaker nasional pada Meningkatkan Kemampuan Anak Mengenal Konsep Bilangan Melalui Perlombaan di Kelompok B TK Perwanita Kota Madiun Tahun Pelajaran 2011-2012</t>
  </si>
  <si>
    <t>invited speaker nasional pada Narasumber Bimtek Penulisan Karya Tulis Ilmiah Kanwil Kemenag Sumsel</t>
  </si>
  <si>
    <t>Fenando, M.Kom</t>
  </si>
  <si>
    <t>invited speaker nasional pada Narasumber dalam Kegiatan Pelatihan Film Pendek pada Pekan Kreativitas Mahasiswa UIN Raden Fatah Palembang</t>
  </si>
  <si>
    <t>invited speaker nasional pada Narasumber Kajian Keislaman di Sriwijaya TV</t>
  </si>
  <si>
    <t>Lukman Nul Hakim, MA</t>
  </si>
  <si>
    <t>metodologi dan kaidah kaidah tafsir</t>
  </si>
  <si>
    <t>invited speaker nasional pada Narasumber Kajian Tafsir Tahlili Majelis Taklim Al-Sholihin</t>
  </si>
  <si>
    <t>invited speaker nasional pada Narasumber Lomba Kajian Kitab Kuning Bagi Penghulu Se-Sumatera Selatan Kanwil Kemenag</t>
  </si>
  <si>
    <t>Kurnia Dewi, M.Pd</t>
  </si>
  <si>
    <t>invited speaker nasional pada Narasumber pada kegiatan PKPA BAN-P sumsel</t>
  </si>
  <si>
    <t>invited speaker nasional pada Narasumber pada kegiatan validasi BAN-P sumsel</t>
  </si>
  <si>
    <t>Prof. Dr. H. Aflatun Muchtar, MA</t>
  </si>
  <si>
    <t>ilmu tafsir</t>
  </si>
  <si>
    <t>invited speaker nasional pada Narasumber PBAK Fakultas Ushuluddin dan Pemikiran Islam</t>
  </si>
  <si>
    <t>invited speaker nasional pada Narasumber PBAK Fakultas Ushuudin dan Pemikiran Islam</t>
  </si>
  <si>
    <t>Dr. Leny Marlina, M.Pd.I</t>
  </si>
  <si>
    <t>Invited speaker Nasional pada narasumber praktikum ibadah laboratoriu keagamaan fakultas ilmu tarbiyah dari keguruan UIN Raden Fatah Palembang</t>
  </si>
  <si>
    <t>invited speaker nasional pada Narasumber Program Walikota dalam kegiatan Fasilitasi Kepemimpinan Pemuda Tingkat Dasar Kota Palembang “Akselerasi Pengembangan Potensi Sumber Daya Manusia Pemuda dalam Ilmu dan Teknologi”</t>
  </si>
  <si>
    <t>invited speaker nasional pada Narasumber Seminar Nasional Islamic Malay Culture "Kedaulatan dan Keadilan Sosial untukmIndonesia Berkemajuan dalam perspektif keagamaan</t>
  </si>
  <si>
    <t>invited speaker nasional pada Narasumber Seminar Nasional Majelis Ulama Indonesia Sumatera Selatan</t>
  </si>
  <si>
    <t xml:space="preserve"> Anggi Wahyu Ari</t>
  </si>
  <si>
    <t>invited speaker nasional pada Narasumber Survey Nasional Empat Pilar Kebangsaan</t>
  </si>
  <si>
    <t>invited speaker nasional pada operasi plastik dalam perspektif hukum islam</t>
  </si>
  <si>
    <t>Adriansyah.NZ</t>
  </si>
  <si>
    <t xml:space="preserve">invited speaker nasional pada PBAK FUSHPI 2018 “Menumbuhkan Pribadi yang Religius, Nasionalis dan Cerdas”  </t>
  </si>
  <si>
    <t>invited speaker nasional pada Pemateri dalam pelatihan sispena di kota pagar alam</t>
  </si>
  <si>
    <t>invited speaker nasional pada Pemateri pada pelatihan calon pelatih asesor</t>
  </si>
  <si>
    <t>Lidia Oktamarina M.Pd</t>
  </si>
  <si>
    <t xml:space="preserve">invited speaker nasional pada Pemateri pada sosialisasi pemanfaatan barang bekas sebagai media pembelajaran </t>
  </si>
  <si>
    <t>invited speaker nasional pada Pemateri pembuatan media tradisional anak usia dini</t>
  </si>
  <si>
    <t>invited speaker nasional pada Pemateri sosialisasi pengenalan kembali permainan tradisional</t>
  </si>
  <si>
    <t>Manalullaili, M.Ed</t>
  </si>
  <si>
    <t>invited speaker nasional pada Pengaruh Image Program Studi Komunikasi Penyiaran Islam Terhadap Loyalitas Mahasiswa dan Calon Mahasiswa</t>
  </si>
  <si>
    <t>invited speaker nasional pada Pengembangan kerjasama Fakultas Ekonomi dan Bisnis Islam: Optimalisasi kerjasama antar perguruan tinggi dan pemerintah dalam pembangunan daerah</t>
  </si>
  <si>
    <t>Indah Dwi Sartika M.Pd</t>
  </si>
  <si>
    <t>invited speaker nasional pada Peningkatan mutu pendidik PAUD dalam mengembangkan kreativitas dan inovasi guru menjadi guru berkualitas</t>
  </si>
  <si>
    <t>invited speaker nasional pada Pentingnya pendidikan AUD dalam membangun karakter anak sumsel menuju masyarakat yang berperadapan</t>
  </si>
  <si>
    <t>invited speaker nasional pada Peran Ekonomi dan Keuangan Syariah Dalam Substainable Development Goals (SDGS)</t>
  </si>
  <si>
    <t>invited speaker nasional pada Persepsi Pemustaka Terhadap Pustakawan Dalam Pelayanan Refrensi di Perpustakaan Universitas Islam Negeri Sunan Kalijaga Yokyakarta</t>
  </si>
  <si>
    <t>invited speaker nasional pada Relevansi dan Kontinyuitas Pemikiran Islam Klasik Dalam Intelektualisme Islam Melayu Nusantara</t>
  </si>
  <si>
    <t>invited speaker nasional pada Relevansi dan Kontinyutas Pemikiran Islam Klasik terhadap Intelektualisme Islam Nusantara</t>
  </si>
  <si>
    <t>Fathiyah Nopriani,ST.,M.Kom</t>
  </si>
  <si>
    <t>invited speaker nasional pada Seminar “Dakwah Menggunakan Media Teknologi Informasi”</t>
  </si>
  <si>
    <t>invited speaker nasional pada Seminar Fakultas Ushuluddin dan Pemikiran Islam UIN Raden Fatah Palembang “Urgensi Ilmu-ilmu KeUshuluddin-an dalam Menghadapi Isu-Isu Global”</t>
  </si>
  <si>
    <t>invited speaker nasional pada Seminar Generasi wirausaha yang kreatif, inovatif dan mandiri untuk menghadapi MEA (Masyarakat Ekonomi ASEAN)</t>
  </si>
  <si>
    <t>Muhammad Havis Irfani, S.Si., M,TI</t>
  </si>
  <si>
    <t>invited speaker nasional pada Seminar Hasil Program Peningkatan Kapasitas Riset</t>
  </si>
  <si>
    <t>Hani Atus Sholikhah</t>
  </si>
  <si>
    <t>invited speaker nasional pada Seminar Karya Tulis Ilmiah ―Melatih Mahasiswa dalam Penulisan Karya Tulis Ilmiah yang Baik dan Benar</t>
  </si>
  <si>
    <t>Dr. Paisol Burlian, M. Hum</t>
  </si>
  <si>
    <t>Amilda,M.hum</t>
  </si>
  <si>
    <t>antropologi</t>
  </si>
  <si>
    <t>invited speaker nasional pada Seminar kesejarahan “Sriwijaya dan Poros Maritim dunia”</t>
  </si>
  <si>
    <t>invited speaker nasional pada Seminar Nasional “Masa Depan Studi Hadis di Indonesia dan Temu Program Studi Ilmu Hadis Nasional</t>
  </si>
  <si>
    <t>pendidikan matematika</t>
  </si>
  <si>
    <t>Diah Putri Anggun, M.Pd</t>
  </si>
  <si>
    <t>invited speaker nasional pada Seminar nasional dengan tema "menjadikan generasi muda peduli dan cinta lingkungan melalui pendidikan berwawasan lingkungan hidup untuk penyelamatan Biodiversitas Indonesia"</t>
  </si>
  <si>
    <t>Holijah</t>
  </si>
  <si>
    <t xml:space="preserve"> Reza Aprianti, M.A</t>
  </si>
  <si>
    <t>komunikasi</t>
  </si>
  <si>
    <t>invited speaker nasional pada Seminar Nasional Komunikasi dan Workshop Akreditasi SAPTO. Universitas Lambung Mangkurat (ULM) Banjarmasin. Kalimantan Selatan</t>
  </si>
  <si>
    <t>invited speaker nasional pada Seminar Nasional Pendidikan PGRI 2017 " Pengembangan Pendidikan Karakter untuk Meningkatkan Marwah Bangsa".</t>
  </si>
  <si>
    <t>invited speaker nasional pada Seminar Nasional Qua Vadis Alumni FSH  Pasca PMA 33 Tahun 2016 Tentang Gelar Akademik Perguruan Tinggi Keagamaan</t>
  </si>
  <si>
    <t>Ruliansyah, M.Kom</t>
  </si>
  <si>
    <t>statistik sosial</t>
  </si>
  <si>
    <t>invited speaker nasional pada Seminar Nasional Sains dan Teknologi Terapan “Teknologi Berkelanjutan dalam melestarikan Biodiversitas Lokal”</t>
  </si>
  <si>
    <t>Rusmala Santi, M.Kom</t>
  </si>
  <si>
    <t>jaringan komputer</t>
  </si>
  <si>
    <t>Irfan Dwi Jaya, M.Kom</t>
  </si>
  <si>
    <t>invited speaker nasional pada Seminar Nasional Sains dan Teknologi Terapan “Teknologi Berkelanjutan Dalam Melestarikan Biodiversitas Lokal”</t>
  </si>
  <si>
    <t>Gusmelia Testiana, M.Kom</t>
  </si>
  <si>
    <t>pemrograman komputer</t>
  </si>
  <si>
    <t>invited speaker nasional pada Seminar Nasional Sistem Informasi dan Teknologi (SISFOTEK)</t>
  </si>
  <si>
    <t>invited speaker nasional pada Seminar Nasional Teknologi Informasi dan Komunikasi dan Industri</t>
  </si>
  <si>
    <t>Dr. Dian Erlina, S.Pd., M.Hum.</t>
  </si>
  <si>
    <t>invited speaker nasional pada Seminar Nasional Teknologi Informasi Komunikasi dan Industri (SNTIKI) 9 “Global Collaboration Through Islam, Science and Technology</t>
  </si>
  <si>
    <t>invited speaker nasional pada Seminar Nasional Teknologi Informasi, Bisnis dan Desain (SNTIBD 2017)</t>
  </si>
  <si>
    <t>invited speaker nasional pada Seminar Nasional Teknologi Informasi, Bisnis dan Desain (SNTIBD) 2017 Call For Paper: Prosiding IT &amp; Desain, Prosiding Ekonomi &amp; Bisnis  “Developing Digital Society For a Better Future</t>
  </si>
  <si>
    <t>Muhamad Kadafi, M.Kom</t>
  </si>
  <si>
    <t>invited speaker nasional pada Seminar Nasional Teknologi Informasi, Bisnis dan Desain (SNTIBD) 2017 Call For Paper: Prosiding IT &amp; Desain, Prosiding Ekonomi &amp; Bisnis  “Developing Digital Society For a Better Future”</t>
  </si>
  <si>
    <t>invited speaker nasional pada Seminar Nasional Urgensi Halal Lifestyle Masyarakat Sumatera Selatan dalam Menyambut Asian Games 2018</t>
  </si>
  <si>
    <t>Drs. Abd. Amri Siregar, M. Ag</t>
  </si>
  <si>
    <t>invited speaker nasional pada Seminar Pendidikan “Methodolog y of Learning and Educational Research: Building the Professional of Primary Teaching Through the Quality of Education”</t>
  </si>
  <si>
    <t>invited speaker nasional pada Seminar Peran Ekonomi dan Keuangan Syariah Sustainable Development Goals (SDGs)</t>
  </si>
  <si>
    <t>invited speaker nasional pada Seminar Peran Ilmu Komunikasi di dunia Marketing. Perspektif AkadeMisi, Praktisi, dan Media. (Stisipol Candradimuka)</t>
  </si>
  <si>
    <t>Dimas Permadi, M.Pd</t>
  </si>
  <si>
    <t>invited speaker nasional pada SEMNAS Pendidikan Sains 2017 &amp; Konferensi AGSI : Meningkatkan Budaya Literasi Sains untuk Menggapai Generasi Emas Indonesia.</t>
  </si>
  <si>
    <t>Dr. Endang Rochmiatun. M. Hum</t>
  </si>
  <si>
    <t>invited speaker nasional pada Talkshow: Toleransi dan Keragaman “Masa Lalu  dan Masa Kini”</t>
  </si>
  <si>
    <t>Drs. Masyhur, M.Ag., Ph.D.</t>
  </si>
  <si>
    <t>invited speaker nasional pada Terpilih menjadi Narasumber dalam " Seminar Antarbangsa Penyelidikan Mengenai Melayu (SAPEMM) Kali Ke-2</t>
  </si>
  <si>
    <t>invited speaker nasional pada Terpilih menjadi Narasumber dalam "Diskusi Ilmiah Teks Klasik Sejarah Bangsa Melayu:</t>
  </si>
  <si>
    <t>Dr.Nyimas Umi Kalsum ,M.Hum</t>
  </si>
  <si>
    <t>invited speaker nasional pada The 2nd Asia-Pasific Research in Social and Society for Local and Global Sustainable Development</t>
  </si>
  <si>
    <t>invited speaker nasional pada The Seminar of International Students in Palembang, Indonesia: Shock and Adjustment Experiences</t>
  </si>
  <si>
    <t>invited speaker nasional pada upaya-upaya pembaharuan dan dasa modernisasi di dunia islam</t>
  </si>
  <si>
    <t>Yecha F. P, M.Pd</t>
  </si>
  <si>
    <t>invited speaker nasional pada Workshop APE di PAUD srimas kota palembang</t>
  </si>
  <si>
    <t>invited speaker nasional pada Workshop Kurikulum Fakultas Ekonomi dan Bisnis islam “Pengembangan Kurikulum berbasis kompetensi menurut KKNI &amp; SNPT 2013”</t>
  </si>
  <si>
    <t>Sulaiman M. Nur</t>
  </si>
  <si>
    <t>ilmu hadits</t>
  </si>
  <si>
    <t>invited speaker nasional pada Workshop Living Hadis : “Teori dan Praktik Pemahaman Hadis”</t>
  </si>
  <si>
    <t>invited speaker nasional pada Workshop Peningkatan Mutu Akademik dan Pelatihan Tata Kelola Jurnal Terakreditasi</t>
  </si>
  <si>
    <t>invited speaker nasional pada Workshop Penulisan Karya Tulis Ilmiah bagi Guru Madrasah aliyah Angkatan II Direktorat GTK Ditjend Pendidikan Islam Kemenag RI</t>
  </si>
  <si>
    <t>Dr. Abdul Hadi, M.Ag</t>
  </si>
  <si>
    <t>pengkajian islam</t>
  </si>
  <si>
    <t>invited speaker nasional pada Workshop Penulisan Karya Tulis Ilmiah bagi Guru Madrasah Aliyah Angkatan II Direktorat GTK Ditjend Pendidikan Islam Kemenag RI</t>
  </si>
  <si>
    <t>invited speaker nasional pada Workshop Penulisan Karya Tulis Ilmiah Bagi Tenaga Kependidikan  Direktorat GTK Ditjend Pendidikan Islam Kemenag RI</t>
  </si>
  <si>
    <t>invited speaker nasional pada Workshop Terjemah AlQur`an Kedalam Bahasa Palembang (Ketinggian Sastra Al-Qur`an dan analisis pola penerjemahan</t>
  </si>
  <si>
    <t>Herizal</t>
  </si>
  <si>
    <t>Dr. Muhammad Torik, Lc, MA</t>
  </si>
  <si>
    <t>ilmu tasawuf</t>
  </si>
  <si>
    <t xml:space="preserve">staf ahli nasional pada Penguji/narasumber seleksi calon hakim Pengadilan Agama Mahkamah Agung RI  </t>
  </si>
  <si>
    <t>M. Dzulfikriddin</t>
  </si>
  <si>
    <t>staf ahli nasional pada Saksi Ahli Dalam Perkara Dugaan Pristiwa Tindak Pidana memberikan Keterangan Palsu Didalam Akta Otentik</t>
  </si>
  <si>
    <t>Prof. Dr. H. Cholidi, MA</t>
  </si>
  <si>
    <t>ilmu fiqih</t>
  </si>
  <si>
    <t>staf ahli nasional pada Saksi Ahli dalam Perkara Tindak Pidana Korupsi Terhadap Penyalahgunaan Dana Badan Amil Zakat (BAZ)</t>
  </si>
  <si>
    <t>Dr. Dewi Warna, M.Pd</t>
  </si>
  <si>
    <t>visiting lecturer international pada The Eleventh International Conference on Applied Linguistics “Trends and Challenges in Applied Linguistics”</t>
  </si>
  <si>
    <t>visiting lecturer nasional pada dosen tamu di fakultas ilmu komunikasi universitas riau</t>
  </si>
  <si>
    <t>visiting lecturer nasional pada Pelatihan Konfigurasi Router Menggunakan Simulator Packet Tracer</t>
  </si>
  <si>
    <t>Dr. Mardiah Astuti, M.Pd.I</t>
  </si>
  <si>
    <t>visiting lecturer nasional pada Pelatihan Lesson Study  bagi Guru Madrasah Ibtidaiyah</t>
  </si>
  <si>
    <t>Tutut Handayani,M.Pd.I</t>
  </si>
  <si>
    <t>evaluasi pendidikan</t>
  </si>
  <si>
    <t>Amir Hamzah</t>
  </si>
  <si>
    <t>visiting lecturer nasional pada Pelatihan Pembuatan Media ICT ― Melalui Pelatihan Media Tematik, Membentuk Pendidik MI yang Profesional dan Bermartabat</t>
  </si>
  <si>
    <t>Faqihul Anam, M.Hum.</t>
  </si>
  <si>
    <t>visiting lecturer nasional pada Pelatihan pengurus Badan Usaha Milik Desa (Bumdes)</t>
  </si>
  <si>
    <t>visiting lecturer nasional pada Pelatihan Pengurus Badan Usaha Milik Desa (BUMDES)</t>
  </si>
  <si>
    <t>Dr.Endang Rochmiatun. M. Hum</t>
  </si>
  <si>
    <t>JUARA 1</t>
  </si>
  <si>
    <t>JUARA 3</t>
  </si>
  <si>
    <t xml:space="preserve"> Juara 3</t>
  </si>
  <si>
    <t>Juara 1</t>
  </si>
  <si>
    <t>Juara 2</t>
  </si>
  <si>
    <t>Noptian Permata Sari MTQ Kab. Muara Enim</t>
  </si>
  <si>
    <t>Terbaik 1</t>
  </si>
  <si>
    <t>Juara 3</t>
  </si>
  <si>
    <t>Noptian Peramata Sari MTQ Kab. Muara Enim</t>
  </si>
  <si>
    <t>Terbaik I Tafsir Bahasa Arab Putri</t>
  </si>
  <si>
    <t>Juara II</t>
  </si>
  <si>
    <t>Terbaik I</t>
  </si>
  <si>
    <t xml:space="preserve"> </t>
  </si>
  <si>
    <t>Lomba Sidang Semu Bidang Pendidikan Latihan dan Kemahiran Hukum Fakultas Syariah dan Hukum</t>
  </si>
  <si>
    <t xml:space="preserve"> Juara III</t>
  </si>
  <si>
    <t>Lomba Sidang Semu Bidang Pendidikan Latihan Dan Kemahiran Hukum Fakultas Syariah Dan Hukum</t>
  </si>
  <si>
    <t xml:space="preserve"> Juara harapan</t>
  </si>
  <si>
    <t>Musabaqah Tilawatil Quran TK Kota Palembang Cabang Tafsir Bahasa Arab (Muhammad Hafiz)</t>
  </si>
  <si>
    <t xml:space="preserve"> Juara I</t>
  </si>
  <si>
    <t>Musabaqah Tilawatil Quran Cabang Bahasa Arab TK Provinsi Sumsel (Muhammad Hafiz)</t>
  </si>
  <si>
    <t xml:space="preserve"> Juara II</t>
  </si>
  <si>
    <t>Lomba Musabaqah Tilawatil Quran Tingkat Kota Palembang (Muhammad Hafiz)</t>
  </si>
  <si>
    <t>Musabaqah Tilawatil Quran (MTQ) Kota Palembang (Wiwik Kartika)</t>
  </si>
  <si>
    <t>Musabaqah Tilawatil Quran (MTQ) Kabupaten Muratara cabang Tafsir Bahasa Inggris (Wiwik Kartika)</t>
  </si>
  <si>
    <t xml:space="preserve">  Juara I</t>
  </si>
  <si>
    <t>Olimpiade Pecinta Quran Provinsi Sumatera Selatan cabang Tafsir Bahasa Inggris (Wiwik Kartika)</t>
  </si>
  <si>
    <t>Speech Competition in the 4th SEC-IONAIRE Sumatera English Competition for Intellectual Movement among English Relatives University of Bengkulu (Rendi)</t>
  </si>
  <si>
    <t xml:space="preserve"> Juara 1</t>
  </si>
  <si>
    <t>English Speech Contest Mahasiswa dalam Festival Kito Untuk Indonesia, memperebutkan Pialah Gubernur Sumatera (Rendi)</t>
  </si>
  <si>
    <t xml:space="preserve">Juara </t>
  </si>
  <si>
    <t>Lomba Pidato Bahasa Inggris dalam Kegiatan Gebyar Tarbiyah dan Keguruan</t>
  </si>
  <si>
    <t>Speech Competition Varsity’s Category in ALSA LC UNSRI English Competition di Palembang Indah Mall (Rendi)</t>
  </si>
  <si>
    <t xml:space="preserve"> 2nd Winner</t>
  </si>
  <si>
    <t xml:space="preserve"> Lomba Debat Pekan Seni dan Kreatifitas FISIP UIN Raden Fatah Palembang</t>
  </si>
  <si>
    <t xml:space="preserve"> Juara 2</t>
  </si>
  <si>
    <t xml:space="preserve"> English Speech Contest pada Kegiatan Festival Adhitya Karya Mahatva Yodha 2016, di Aula DPRD Prov. Sumsel (Rendi)</t>
  </si>
  <si>
    <t>Lomba Karya Ilmiah Pekan Seni dan Kreatifitas Mahasiswa FISIP UIN Raden Fatah Palembang</t>
  </si>
  <si>
    <t>5th Grand Inaguration and Gathering Association of Top/Achiever Scout (ATAS) Indonesia (5GIGA), diadakan oleh Jambore Nasional (Muhammad Hafidz Al Furqan)</t>
  </si>
  <si>
    <t xml:space="preserve"> Lomba Karya Ilmiah Pekan Seni dan Kreatifitas Mahasiswa FISIP UIN Raden Fatah Palembang </t>
  </si>
  <si>
    <t xml:space="preserve">  English Speech Contest pada Kegiatan Festival Adhitya Karya Mahatva Yodha 2016, di Aula DPRD Prov. Sumsel</t>
  </si>
  <si>
    <t>English Speech Contest Mahasiswa dalam Festival Kito Untuk Indonesia, memperebutkan Pialah Gubernur Sumatera Selatan (Rendi)</t>
  </si>
  <si>
    <t xml:space="preserve"> Lomba Pidato Bahasa Inggris dalam Kegiatan Gebyar Tarbiyah dan Keguruan</t>
  </si>
  <si>
    <t>Muhammad Hafis Musabaqah Tilawatil Quran TK Kota Palembang Cabang Tafsir Bahasa Arab</t>
  </si>
  <si>
    <t>Muhammad Hafiz Musabaqah Tilawatil Quran Cabang Bahasa Arab TK Provinsi Sumsel</t>
  </si>
  <si>
    <t xml:space="preserve">Muhammad Hafiz Lomba Musabaqah Tilawatil Quran Tingkat Kota Palembang </t>
  </si>
  <si>
    <t>Wiwik Kartika Musabaqah Tilawatil Quran (MTQ) Kota Palembang</t>
  </si>
  <si>
    <t>Wiwik Kartika Musabaqah Tilawatil Quran (MTQ) Kabupaten Muratara cabang Tafsir Bahasa Inggris</t>
  </si>
  <si>
    <t xml:space="preserve">  Juara 1</t>
  </si>
  <si>
    <t>Wiwik Kartika Olimpiade Pecinta Quran Provinsi Sumatera Selatan cabang Tafsir Bahasa Inggris</t>
  </si>
  <si>
    <t xml:space="preserve">  Rendi Speech Competition in the 4th SEC-IONAIRE Sumatera English Competition for Intellectual Movement among English Relatives University of Bengkulu </t>
  </si>
  <si>
    <t xml:space="preserve">  Rendi English Speech Contest Mahasiswa dalam Festival Kito Untuk Indonesia, memperebutkan Pialah Gubernur Sumatera Selatan</t>
  </si>
  <si>
    <t xml:space="preserve">  Rendi Speech Competition Varsity’s Category in ALSA LC UNSRI English Competition di Palembang Indah Mall</t>
  </si>
  <si>
    <t>JUARA 2</t>
  </si>
  <si>
    <t>Rendi English Speech Contest pada Kegiatan Festival Adhitya Karya Mahatva Yodha 2016, di Aula DPRD Prov. Sumsel</t>
  </si>
  <si>
    <t>Muhammad Hafidz Al-Furqan 5th Grand Inaguration and Gathering Association of Top/Achiever Scout (ATAS) Indonesia (5GIGA), diadakan oleh Jambore Nasional</t>
  </si>
  <si>
    <t>Lomba Pengadilan Semu 2016</t>
  </si>
  <si>
    <t>Noptian Permata Sari MTQ Olimpiade Pecinta Qur’an Sumsel</t>
  </si>
  <si>
    <t>Juara III</t>
  </si>
  <si>
    <t>Ani Lestari Pidato Bahasa Arab Se-Suamtera</t>
  </si>
  <si>
    <t>Ani Lestari MTQ XXVII Kab. Ogan Komering Ilir</t>
  </si>
  <si>
    <t>Ayu Rizki Amaliah Olimpiade Pecinta Qur’an Sumsel</t>
  </si>
  <si>
    <t>Ayu Rizki Amaliah MTQ XXVI Kab. Ogan Komering Ilir</t>
  </si>
  <si>
    <t xml:space="preserve">Juara I </t>
  </si>
  <si>
    <t>Ayu Rizki Amaliah MTQ XXVII Sumsel</t>
  </si>
  <si>
    <t xml:space="preserve">Terbaik II </t>
  </si>
  <si>
    <t>Juara I</t>
  </si>
  <si>
    <t>Ani lestari MTQ XXVII Kab. Ogan Komering Ilir</t>
  </si>
  <si>
    <t>Suwandi Lomba Fahmil Qur’an MTQ VI Kabupaten OKU Selatan</t>
  </si>
  <si>
    <t>Mela Apriani Lomba Tahfidz 30 Juz MTQ Kota Palembang</t>
  </si>
  <si>
    <t>Mela Apriyani Lomba Tahfidz 30 Juz MTQ kota Lubuk Liinggau</t>
  </si>
  <si>
    <t>Khottil Qur'an Kontemporer MTQ Kota Palembang</t>
  </si>
  <si>
    <t>Tutwuri Handayani Khotmil Qur'an Kontemporer MTQ XXVII Sumatera Selatan</t>
  </si>
  <si>
    <t>Refa Anjeng Sari International  Fair</t>
  </si>
  <si>
    <t xml:space="preserve"> Lomba Peradilan Semu</t>
  </si>
  <si>
    <t>Musabaqah Tilawatil Quran (MTQ) TK Kecamatan Selangit cabang Tafsir Bahasa Arab Puteri (Izmawanti)</t>
  </si>
  <si>
    <t>Musabaqah Tilawatil Quran (MTQ) TK Kota Palembang Cabanag Tafsir Bahasa Arab (Muhammad Hafiz)</t>
  </si>
  <si>
    <t>Musabaqah Tilawatil quran (MTQ) TK Mahaiswa/i se Kodam Cabang Tafsir Bahasa Arab (Ahmad Firdaus)</t>
  </si>
  <si>
    <t>Musabaqah Tilawatil Quran TK Kota Madya Palembang Cabang Tafsir Bahasa Arab (Maulana Achmad)</t>
  </si>
  <si>
    <t>Seleksi Tilawatil Quran tingkat Kabupaten Ogan Ilir Cabang Tafsir Bahasa Arab Putra (Maulana Achmad)</t>
  </si>
  <si>
    <t>Musabaqah Tilawatil Quran (MTQ) Tk Kota Palembang Cabang Tafsir Bahsa Indonesia (Izmawanti)</t>
  </si>
  <si>
    <t>Musabaqah Tilawatil Quran (MTQ) TK Kab Musi Rawas Cabang Hafis Al-Quran Putri (Wiwik Kartika)</t>
  </si>
  <si>
    <t>Musabaqah Tilawatil Quran (MTQ) TK Kabupaten Banyu Asin Cabang Tafsir Bahasa Arab (Maulana Achmad)</t>
  </si>
  <si>
    <t>Musabaqah Tilawatil Quran (MTQ) Kabupaten OKU Induk Cabang Tafsir Bahasa Inggris (Wiwik Kartika)</t>
  </si>
  <si>
    <t>Musabaqah Tilawatil Quran (MTQ) Kabupaten Muratara Cabang Tafsir Bahasa Indonesia (Wiwik Kartika)</t>
  </si>
  <si>
    <t>Musabaqah Tilawatil Quran (MTQ) Kota Palembang (Khuzaifah)</t>
  </si>
  <si>
    <t>Musabaqah Hifdzil  Quran (MHQ) dalam Rangka Peringatan HUT TNI Ke 27 Cabang Hifdzil Quran Puteri  Cabang Bahasa Arab (Karina Autia)</t>
  </si>
  <si>
    <t>English Speech Contest pada kegiatan For Palembang University Students CC Island Competition 2017 (Rendi)</t>
  </si>
  <si>
    <t>Andi Asril Lomba Karya Tulis Ekonomi Islam Regional Sumsel Bagian Selatan 2017</t>
  </si>
  <si>
    <t>Andi Asril Lomba Debat Konstitusi oleh MPR RI di Provinsi Sumatera Selatan 2018</t>
  </si>
  <si>
    <t>Andi Asril Lomba Debat Sharia Economic Expo 2017 UIN Raden Fatah Palembang</t>
  </si>
  <si>
    <t xml:space="preserve">Armila Febrianti Business Plan Competition Sharia Economic Event III in Lampung </t>
  </si>
  <si>
    <t xml:space="preserve">Andi Asril Lomba Essay pada Sharia Economic Expo 2017 </t>
  </si>
  <si>
    <t>Mika Anggriani dan Tim Lomba Peradilan Sidang Semu 2017 di UIN Raden Fatah Palembang</t>
  </si>
  <si>
    <t>Lomba Peradilan Semu</t>
  </si>
  <si>
    <t>Izmawanti Musabaqah Tilawatil Quran (MTQ) TK Kecamatan Selangit cabang Tafsir Bahasa Arab Puteri</t>
  </si>
  <si>
    <t>Muhammad Hafiz Musabaqah Tilawatil Quran (MTQ) TK Kota Palembang Cabanag Tafsir Bahasa Arab</t>
  </si>
  <si>
    <t>Ahmad Firdaus Musabaqah Tilawatil quran (MTQ) TK Mahaiswa/i se Kodam Cabang Tafsir Bahasa Arab</t>
  </si>
  <si>
    <t>Maulana Achmad Musabaqah Tilawatil Quran TK Kota Madya Palembang Cabang Tafsir Bahasa Arab</t>
  </si>
  <si>
    <t>Maulana Achmad Seleksi Tilawatil Quran tingkat Kabupaten Ogan Ilir Cabang Tafsir Bahasa Arab Putra</t>
  </si>
  <si>
    <t>Izmawanti Musabaqah Tilawatil Quran (MTQ) Tk Kota Palembang Cabang Tafsir Bahsa Indonesia</t>
  </si>
  <si>
    <t>Wiwik Kartika Musabaqah Tilawatil Quran (MTQ) TK Kab Musi Rawas Cabang Hafis Al-Quran Putri</t>
  </si>
  <si>
    <t>Maulana Achmad Musabaqah Tilawatil Quran (MTQ) TK Kabupaten Banyu Asin Cabang Tafsir Bahasa Arab</t>
  </si>
  <si>
    <t>Wiwik Kartika Musabaqah Tilawatil Quran (MTQ) Kabupaten OKU Induk Cabang Tafsir Bahasa Inggris</t>
  </si>
  <si>
    <t>Wiwik Kartika Musabaqah Tilawatil Quran (MTQ) Kabupaten Muratara Cabang Tafsir Bahasa Indonesia</t>
  </si>
  <si>
    <t>Khuzaifah Musabaqah Tilawatil Quran (MTQ) Kota Palembang</t>
  </si>
  <si>
    <t>Karina Autia. N Musabaqah Hifdzil  Quran (MHQ) dalam Rangka Peringatan HUT TNI Ke 27 Cabang Hifdzil Quran Puteri  Cabang Bahasa Arab</t>
  </si>
  <si>
    <t xml:space="preserve"> Rendi English Speech Contest pada kegiatan For Palembang University Students CC Island Competition 2017</t>
  </si>
  <si>
    <t>Mela Apriani Tahfidz 30 Juz Golongan Puteri</t>
  </si>
  <si>
    <t>Seleksi Tilawatil Qur’an Kab. Muara Enim</t>
  </si>
  <si>
    <t>Trisno Nugraha Putra Kaliigrafi PIONIR VIII PTKIN Se-Indonesia 2017</t>
  </si>
  <si>
    <t>Mela Apriani Lomba Tahfidz 30 Juz MTQ XXIV Sumatera Selatan</t>
  </si>
  <si>
    <t>Mela Apriani Lomba Tilawatil Qur’an Kabupaten Muara Enim</t>
  </si>
  <si>
    <t>Ayu Rizki Amaliah STQ 2017 Kab. Ogan Ilir</t>
  </si>
  <si>
    <t>Juara III Tafsir Bahasa Arab Putri</t>
  </si>
  <si>
    <t>Ayu Rizki Amaliah STQ XXIV 2017 Kab. Musi Banyuasin</t>
  </si>
  <si>
    <t>Noptian Permata Sari Seleksi Tilawatil Qur’an Kab. Muara Enim</t>
  </si>
  <si>
    <t>Roy Mardiansyah Lomba Esai oleh Forum Lingkar Pena (FLP) rating UIN Raden Fatah</t>
  </si>
  <si>
    <t>Roy Mardiansyah Lomba Esai Oleh Forum Lingkar Pena (FLP) Ranting UIN Raden Fatah Palembang</t>
  </si>
  <si>
    <t>Amrullah Maula Fiqri Lomba Karya Tulis Ilmiah (LKTI) Tingkat Nasional, Sriwijaya Scientific Event FMIPA Universitas Sriwijaya</t>
  </si>
  <si>
    <t>Amrullah Maulana Fiqri Seminar Tingkat Nasional Sriwijaya Scientific Event FMIPA Universitas Sriwijaya</t>
  </si>
  <si>
    <t>Perlombaan dalam kegiatan milad ke 19 kesatuan mahasiswa muslim Indonesia (KAMMI )</t>
  </si>
  <si>
    <t xml:space="preserve">Juara 1 Kategir Film Pendek </t>
  </si>
  <si>
    <t>Tafsir Bahasa Arab pada MTQ Kabupaten OKI</t>
  </si>
  <si>
    <t>Tafsir bahasa Arab pada Olimpiade Pecinta Al-Qur'an Tingkat Sumsel</t>
  </si>
  <si>
    <t>Duta Genre Putra Sumsel Jalur Pendidikan</t>
  </si>
  <si>
    <t>Erick Patria English Speech Competition Held by Language Lab of FITK</t>
  </si>
  <si>
    <t>Musabaqah Tilawatil Quran TK Kota Palembang (Muhammad Hafiz)</t>
  </si>
  <si>
    <t>Musabaqah Tilawatil Quran (MTQ) TK Kota Palembang Cabang Tafsir Bahasa Arab Putri (Izmawanti)</t>
  </si>
  <si>
    <t>Musabaqah Tilawatil Quran (MTQ) TK Kab Musi Rawas Cabang Tafsir Bahasa Arab (M. Khuzaifah)</t>
  </si>
  <si>
    <t>Nurfala Safitri Yes 2018 Youth Entrepreneurship Symposium.Network Business And Engagement NTUC Club</t>
  </si>
  <si>
    <t>The Best Innovator</t>
  </si>
  <si>
    <t>Muhammad Hafiz Musabaqah Tilawatil Quran TK Kota Palembang</t>
  </si>
  <si>
    <t>Izmawanti Musabaqah Tilawatil Quran (MTQ) TK Kota Palembang Cabang Tafsir Bahasa Arab Putri</t>
  </si>
  <si>
    <t>M. Khudzaifah Musabaqah Tilawatil Quran (MTQ) TK Kab Musi Rawas Cabang Tafsir Bahasa Arab</t>
  </si>
  <si>
    <t>Tutwuri Handayani Kahotil Qur'an MTQ XXVIII Kabupaten Musi Banyuasin</t>
  </si>
  <si>
    <t>Tutwuri Handayani Khottil Qur'an Kontemporer MTQ Kota Palembang</t>
  </si>
  <si>
    <t>Ayu Rizki Amaliah MTQ XXVIII</t>
  </si>
  <si>
    <t>Terbaik 1 Tafsir Bahasa Inggris</t>
  </si>
  <si>
    <t>Ayu Rizki Amaliah STQ Kab. Ogan Komering Ilir 2018</t>
  </si>
  <si>
    <t>Terbaik I Tafsir Bahasa Arab putri</t>
  </si>
  <si>
    <t>lomba Syarhil Qur'an Tk Nasional</t>
  </si>
  <si>
    <t>HARAPAN 1</t>
  </si>
  <si>
    <t xml:space="preserve"> Lomba Karya Tulis ilmiah Tk. Nasional di Padang</t>
  </si>
  <si>
    <t>juara 1</t>
  </si>
  <si>
    <t xml:space="preserve">lomba Tilawah Remaja Sumsel </t>
  </si>
  <si>
    <t>lomba Hapiz 20 juz Propinsi Sumsel</t>
  </si>
  <si>
    <t>lomba Video Moratal TK. Nasional</t>
  </si>
  <si>
    <t>Karya Tulis Ilmiah UIN Raden Fatah Palembang</t>
  </si>
  <si>
    <t>lomba Syarhil Qur'an pada MTQ Profinsi Sumsel 2. Hafizoh 15 Juz Tk. Profinsi Sumsel</t>
  </si>
  <si>
    <t>lomba Hapiz 20 Propinsi Sumsel 1. Medali emas hafis 5 juz tk. Propinsi</t>
  </si>
  <si>
    <t xml:space="preserve">lomba Tilawah Tropi bergilir  Gubernur Prop. Sumsel </t>
  </si>
  <si>
    <t>lomba Tafsir Bhs Arab 30 Juz tk. Propinsi</t>
  </si>
  <si>
    <t>lomba Harapan II Hafiz 10 Juz Tk. Nasional</t>
  </si>
  <si>
    <t>lomba Hafis 15 Juz Tk. Propinsi</t>
  </si>
  <si>
    <t>lomba Hafiz 15 Juz Prop. Sumsel</t>
  </si>
  <si>
    <t>lomba Syarhil Qur'an Tk. Prop. Sumsel</t>
  </si>
  <si>
    <t>lomba Pidato Bhs Arab Tk. PT Sesumsel</t>
  </si>
  <si>
    <t>juara 2</t>
  </si>
  <si>
    <t xml:space="preserve">lomba Qori pada MTQ  PKM Mhs Tk. Propinsi Sumsel </t>
  </si>
  <si>
    <t>juara 3</t>
  </si>
  <si>
    <t xml:space="preserve">lomba Syarhil Qur'an Tk. Propinsi </t>
  </si>
  <si>
    <t>lomba Qori pada MTQ Tk Kabupaten OKU</t>
  </si>
  <si>
    <t>Pekan Ilmiah Nasional, Pikom-G</t>
  </si>
  <si>
    <t xml:space="preserve">menulis berita Jurnalis Olahraga Dispora Sumsel </t>
  </si>
  <si>
    <t>Mukminin, A., Sari, S. R., Haryanto, E., Habibi, A., Hidayat, M., Marzulina, L., ... &amp; Ikhsan, I. (2019). “They can speak English, but they don’t want to use it.” Teaching Contents through English in a Bilingual School and Policy Recommendations. The Qual</t>
  </si>
  <si>
    <t>Lenny Marzulina, Deta Desvitasari</t>
  </si>
  <si>
    <t>Marzulina, L., Habibi, A., Mukminin, A., Desvitasari, D., Yaakob, M. F. M., &amp; Ropawandi, D. (2018). The Integration of Social Networking Services in Higher Education: Benefits and Barriers in Teaching English. International Journal of Virtual and Personal</t>
  </si>
  <si>
    <t>LENNY MARZULINA, NOVA LINGGA PITALOKA, HERIZAL, MUHAMAD HOLANDYAH, DIAN ERLINA</t>
  </si>
  <si>
    <t>MARZULINA, L., PITALOKA, N. L., HERIZAL, H., HOLANDYAH, M., ERLINA, D., &amp; LESTARI, I. T. (2018). Looking at the Link between Parents’ Educational Backgrounds and Students’ English Achievement. Indonesian Research Journal in Education| IRJE|, 51-60.</t>
  </si>
  <si>
    <t>DIAN ERLINA, LENNY MARZULINA,  NOVA LINGGA PITALOKA, ANNISA ASTRID</t>
  </si>
  <si>
    <t>Erlina, D., Marzulina, L., Pitaloka, N. L., Astrid, A., Yansyah, F., &amp; Mukminin, A. (2018). Research on Educational Media: Balancing between Local and Target Language Cultures in English Electronic Textbooks. Turkish Online Journal of Educational Technolo</t>
  </si>
  <si>
    <t>LENNY MARZULINA, M. SIROZI</t>
  </si>
  <si>
    <t>Habibi, A., Mukminin, A., Najwan, J., Haswindy, S., Marzulina, L., Sirozi, M., ... &amp; Sofwan, M. (2018). Investigating EFL classroom management in Pesantren: A case study. The Qualitative Report, 23(9), 2105-2123.</t>
  </si>
  <si>
    <t>Mukminin, A., Haryanto, E., Sutarno, S., Sari, S. R., Marzulina, L., Hadiyanto, H., &amp; Habibi, A. (2018). Bilingual Education Policy and Indonesian Students’ Learning Strategies. İlköğretim Online, 17(3).</t>
  </si>
  <si>
    <t>LENNY MARZULINA, M. SIROZI. KASINYO HARTO</t>
  </si>
  <si>
    <t>Prasojo, L. D., Mukminin, A., Habibi, A., Marzulina, L., Muhammad, S., &amp; Harto, K. (2018). LEARNING TO TEACH IN A DIGITAL AGE: ICT INTEGRATION AND EFL STUDENT TEACHERS’TEACHING PRACTICES. Teaching English with Technology, 18(3), 18-32.</t>
  </si>
  <si>
    <t>Marzulina, L. (2018). Learning strategy towards students’ descriptive writing achievement taught by using pick–list–evaluate–active–supply–end strategy. Edukasi: Jurnal Pendidikan Dan Pengajaran, 5(1), 63-75.</t>
  </si>
  <si>
    <t>Abrar, M., Mukminin, A., Habibi, A., Asyrafi, F., Makmur, M., &amp; Marzulina, L. (2018). “If our English isn’ta language, what is it?” Indonesian EFL Student Teachers’ Challenges Speaking English. The Qualitative Report, 23(1), 129-145.</t>
  </si>
  <si>
    <t>Choirun Niswah, Sujinal Arifin</t>
  </si>
  <si>
    <t>Indriani, M., Niswah, C., &amp; Arifin, S. (2017). PENGEMBANGAN LEMBAR KERJA PESERTA DIDIK (LKPD) BERBASIS INKUIRI TERBIMBING PADA MATERI TRANSFORMASI GEOMETRI. Jurnal Pendidikan Matematika RAFA, 3(2), 165-180.</t>
  </si>
  <si>
    <t>Sujinal Arifin</t>
  </si>
  <si>
    <t>Arifin, S., Putri, R. I. I., Hartono, Y., &amp; Susanti, E. (2017, December). Developing Ill-defined problem-solving for the context of “South Sumatera”. In Journal of physics: Conference series (Vol. 943, No. 1, p. 012038). IOP Publishing.</t>
  </si>
  <si>
    <t>Abdur Razzaq, Yulia Tri Samiha</t>
  </si>
  <si>
    <t>Razzaq, A., Samiha, Y. T., &amp; Anshari, M. (2018). Smartphone Habits and Behaviors in Supporting Students Self-Efficacy. International Journal of Emerging Technologies in Learning, 13(2).</t>
  </si>
  <si>
    <t>Abdur Razzaq</t>
  </si>
  <si>
    <t>Ahad, A. D., Anshari, M., &amp; Razzaq, A. (2017). Domestication of smartphones among adolescents in Brunei darussalam. International Journal of Cyber Behavior, Psychology and Learning (IJCBPL), 7(4), 26-39.</t>
  </si>
  <si>
    <t>Ridho, S. L. Z., Razzaq, A., &amp; Mellita, D. (2017). Civilization, Education and Population Age Specific: A Comparison Between Islamic and Non Islamic Countries. Advanced Science Letters, 23(9), 8243-8246.</t>
  </si>
  <si>
    <t>Fernando Africano</t>
  </si>
  <si>
    <t>Africano, F., Elizabeth, P., &amp; Parlindungan, R. (2017). Factors Affecting Profit Distribution Management of Syariah Banks in Indonesia. Advanced Science Letters, 23(8), 7183-7186.</t>
  </si>
  <si>
    <t>Parlindungan, R., Africano, F., &amp; Elizabeth, P. (2017). Financial statement fraud detection using published data based on fraud triangle theory. Advanced Science Letters, 23(8), 7054-7058.</t>
  </si>
  <si>
    <t>Syutaridho, Retni Paradesa, Muhammad Win Afgani</t>
  </si>
  <si>
    <t>Putri, A. D., Syutaridho, S., Paradesa, R., &amp; Afgani, M. W. (2019). Peningkatan Kemampuan Komunikasi Matematis Mahasiswa Melalui Inovasi Pembelajaran Berbasis Proyek. JNPM (Jurnal Nasional Pendidikan Matematika), 3(1), 135-152.</t>
  </si>
  <si>
    <t>Afgani, M. W., Suryadi, D., &amp; Dahlan, J. A. (2019). The Enhancement of Pre-Service Mathematics Teachers' Mathematical Understanding Ability through ACE Teaching Cyclic. Journal of Technology and Science Education, 9(2), 153-167.</t>
  </si>
  <si>
    <t>Afgani, M. W., Suryadi, D., &amp; Dahlan, J. A. (2018, January). Developing self-concept instrument for pre-service mathematics teachers. In Journal of Physics: Conference Series (Vol. 948, No. 1, p. 012014). IOP Publishing.</t>
  </si>
  <si>
    <t>Afgani, M. W., Suryadi, D., &amp; Dahlan, J. A. (2017, September). Analysis of Undergraduate Students’ Mathematical Understanding Ability of the Limit of Function Based on APOS Theory Perspective. In Journal of Physics: Conference Series(Vol. 895, No. 1, p. 0</t>
  </si>
  <si>
    <t>Abdullah Idi, Nyayu Soraya</t>
  </si>
  <si>
    <t>Hidayat, A. W., Idi, A., &amp; Soraya, N. (2019). Hubungan Akhlak Mahmudah terhadap Prestasi Belajar Siswa Kelas VII 1 SMP Muammadiyah 6 Palembang. Jurnal PAI Raden Fatah, 1(1), 68-81.</t>
  </si>
  <si>
    <t>Abdullah Idi, M Isnaini, Mardeli, Zulhijra, Syarnubi</t>
  </si>
  <si>
    <t>Misdar, M., Idi, A., Isnaini, M., Mardeli, M., Zulhijra, Z., &amp; Syarnubi, S. (2017). Proses Pembelajaran Di Program Studi Pendidikan Agama Islam Fitk Uin Raden Fatah Palembang. Tadrib: Jurnal Pendidikan Agama Islam, 3(1), 52-74.</t>
  </si>
  <si>
    <t>Retni Paradesa</t>
  </si>
  <si>
    <t>Agustin, D., Syahbana, A., &amp; Paradesa, R. (2018). PENGARUH METODE MIND MAPPING TERHADAP KEMAMPUAN PEMAHAMAN KONSEP MATEMATIS DAN MOTIVASI BELAJAR SISWA SMP NEGERI 5 PRABUMULIH. Jurnal Pendidikan Matematika RAFA, 4(1), 9-18.</t>
  </si>
  <si>
    <t>Paradesa, R. (2018, January). Pre-service mathematics teachers’ ability in solving well-structured problem. In Journal of Physics: Conference Series (Vol. 948, No. 1, p. 012015). IOP Publishing.</t>
  </si>
  <si>
    <t>Paradesa, R., &amp; Ningsih, Y. L. (2017). Pembelajaran matematika berbantuan Maple pada mata kuliah kalkulus integral terhadap kemampuan komunikasi matematis mahasiswa. Jurnal Pendidikan Matematika RAFA, 3(1), 70-81.</t>
  </si>
  <si>
    <t>Yulia Tri Samiha</t>
  </si>
  <si>
    <t>Samiha, Y. T., Agusta, E., &amp; Rolahnoviza, G. (2017). Analisis Miskonsepsi Siswa pada Mata Pelajaran IPA di SMPN 4 Penukal Utara Kabupaten Penukal Abab Lematang Ilir Pendopo. Bioilmi: Jurnal Pendidikan, 3(1), 38-46.</t>
  </si>
  <si>
    <t>HERIZAL, H. (2018). The Relationship among Learning Styles, Classroom Environment, and Academic Achievement of English Education Study Program Students in State Islamic University of Raden Fatah Palembang. Ta’dib: Journal of Islamic Education (Jurnal Pend</t>
  </si>
  <si>
    <t>Dinul Alfian Akbar</t>
  </si>
  <si>
    <t>Akbar, D. A. (2017). Konflik Peran Ganda Karyawan Wanita dan Stres Kerja. An Nisa'a, 12(1), 33-48.</t>
  </si>
  <si>
    <t>Akbar, D. A. (2017). PENGUJIAN RELEVANSI EXPERIENTIAL MARKETING DAN LOYALITAS KONSUMEN. I-ECONOMICS: A Research Journal on Islamic Economics, 3(1), 93-114.</t>
  </si>
  <si>
    <t>Annisa Astrid</t>
  </si>
  <si>
    <t>Astrid, A., Rukmini, D., Sofwan, A., Fitriati, S. (2017). The Effect of Writing Feedback Techniques and Students’ Writing Anxiety on Students’ Essay Writing Ability. International Journal of Foreign Language Teaching and Research, 5(18), 37-51.</t>
  </si>
  <si>
    <t>Astrid, A., Rukmini, D., Sofwan, A., &amp; Fitriati, S. W. (2017). The analysis of students’ engagement to writing feedback activities viewed from students’ writing anxiety. International Journal of English and Education, 6(1), 86-107.</t>
  </si>
  <si>
    <t>Hartatiana, D., &amp; Nurlaelah, E. (2018). Improving Junior High School Students’ Spatial Reasoning Ability Through Model Eliciting Activities with Cabri 3D. International Education Studies, 11(1).</t>
  </si>
  <si>
    <t>Akmal Hawi</t>
  </si>
  <si>
    <t>Hawi, A. (2018). REMAJA PECANDU NARKOBA: Studi Tentang Rehabilitasi Integratif di Panti Rehabilitasi Narkoba Pondok Pesantren Ar-Rahman Palembang. Tadrib, 4(1), 99-119.</t>
  </si>
  <si>
    <t>Hawi, A. (2017). PEMIKIRAN JAMALUDDIN AL-AFGHANI (JAMAL AD-DIN AL-AFGHANI)(1838–1897 M). Medina-Te: Jurnal Studi Islam, 13(1), 9-24.</t>
  </si>
  <si>
    <t>Hawi, A. (2017). Tantangan Lembaga Pendidikan Islam. Tadrib: Jurnal Pendidikan Agama Islam, 3(1), 143-161.</t>
  </si>
  <si>
    <t>Hawi, A. (2017). Otonomi Pendidikan Dan Eksistensi Madrasah. Conciencia, 17(1), 11-14.</t>
  </si>
  <si>
    <t>Heri Junaidi</t>
  </si>
  <si>
    <t>Junaidi, H. (2017). Ibu Rumah Tangga: Streotype Perempuan Pengangguran. An Nisa'a, 12(1), 77-88.</t>
  </si>
  <si>
    <t>Nurul Mubarok</t>
  </si>
  <si>
    <t>Mubarok, N. (2017). Strategi Pemasaran Islami dalam Meningkatkan Penjualan pada Butik Calista. I-ECONOMICS: A Research Journal on Islamic Economics, 3(1), 73-92.</t>
  </si>
  <si>
    <t>Mubarok, N., &amp; Rahayu, D. (2017). PENGARUHRISK BASED CAPITALTERHADAP PROFITABILITASPERUSAHAANASURANSISYARIAHSTUDY PADAPERUSAHAAN ASURANSI YANG TERDAFTAR DI AASI. I-ECONOMICS: A Research Journal on Islamic Economics, 3(2), 189-208.</t>
  </si>
  <si>
    <t>Rika Lidyah</t>
  </si>
  <si>
    <t>Lidyah, R. (2018). Islamic Corporate Governance, Islamicityfinancial Performance Index And Fraudat Islamic Bank. Jurnal Akuntansi, 22(3), 437-453.</t>
  </si>
  <si>
    <t>S</t>
  </si>
  <si>
    <t>Lidyah, R. (2017). PENGARUH TOTAL ASET, EXPENSE RATIO DAN PORTOFOLIO TURNOVER TERHADAP KINERJA REKSADANA SAHAM DI INDONESIA. I-ECONOMICS: A Research Journal on Islamic Economics, 3(1), 19-37.</t>
  </si>
  <si>
    <t>Zainal Berlian</t>
  </si>
  <si>
    <t>Berlian, Z., Aini, K., &amp; Hikmah, S. N. (2017). Pengaruh Model Pembelajaran Kooperatif Tipe Make A Match Terhadap Hasil Belajar Siswa pada mata Pelajaran Biologi di SMP Negeri 10 Palembang. Bioilmi: Jurnal Pendidikan, 3(1), 13-17.</t>
  </si>
  <si>
    <t>Berlian, Z., Pane, E. R., &amp; Hartati, S. (2017). Efektivitas kunyit (curcuma domestica) sebagai pereduksi formalin pada tahu. Jurnal SainHealth, 1(1), 1-14.</t>
  </si>
  <si>
    <t>Fithri Selva Jumeilah</t>
  </si>
  <si>
    <t>Sihotang, F. P., &amp; Jumeilah, F. S. (2017). Pengembangan SMS Gateway Layanan Informasi Akademik di STMIK GI MDP. Jurnal RESTI (Rekayasa Sistem dan Teknologi Informasi), 1(1), 58-63.</t>
  </si>
  <si>
    <t>Jumeilah, F. S. (2017). Penerapan Support Vector Machine (SVM) untuk Pengkategorian Penelitian. Jurnal RESTI (Rekayasa Sistem dan Teknologi Informasi), 1(1), 19-25.</t>
  </si>
  <si>
    <t>Hadi, A. (2018). Workplace Sexual Harassment and its Underreporting in Pakistan. European Journal of Interdisciplinary Studies, 4(1), 148-153.</t>
  </si>
  <si>
    <t>Zainuddin, C., &amp; Hadi, A. (2018). POTENSI DAN PROGRAM “MAHKOTA” BADAN AMIL ZAKAT NASIONAL (BAZNAS) SUMATERA SELATAN. Nurani: Jurnal Kajian Syari'ah dan Masyarakat, 18(1), 183-206.</t>
  </si>
  <si>
    <t>Hadi, A. (2017). Posisi Wanita dalam Sistem Politik Islam Perspektif Fenomelogi. An Nisa'a, 12(1), 9-20.</t>
  </si>
  <si>
    <t>Nyayu Khodijah</t>
  </si>
  <si>
    <t>Khodijah, N. (2019). MAJELIS TAKLIM ASY SYIFA POTRET MAJELIS TAKLIM DALAM KOMUNITAS MUSLIM MUALLAF DI BALI. Ri'ayah: Journal of Social and Religious, 3(02), 84-98.</t>
  </si>
  <si>
    <t>Khodijah, N. (2018). Pendidikan Karakter dalam Kultur Islam Melayu (Studi terhadap Pola Asuh Orang Tua, Faktor-faktor yang Mempengaruhinya, dan Pengaruhnya terhadap Religiusitas Remaja pada Suku Melayu Palembang). Tadrib: Jurnal Pendidikan Agama Islam, 4(</t>
  </si>
  <si>
    <t>Fitri Oviyanti</t>
  </si>
  <si>
    <t>Oviyanti, F. (2017). Urgensi Kecerdasan Interpersonal Bagi Guru. Tadrib: Jurnal Pendidikan Agama Islam, 3(1), 75-97.</t>
  </si>
  <si>
    <t>Titin Hartini</t>
  </si>
  <si>
    <t>Hartini, T. (2018). ANALISIS PENGARUH FIRM SIZE DAN PROFITABILITAS TERHADAP ISLAMIC SOCIAL REPORTING (ISR) DENGAN EARNING GROWTH SEBAGAI VARIABEL MODERATING PADA JAKARTA ISLAMIC INDEX (JII). Nurani: Jurnal Kajian Syari'ah dan Masyarakat, 18(1), 137-150.</t>
  </si>
  <si>
    <t>Hartini, T. (2017). Pengujian Koalisi Debt To Equity Ratio (Der) dan Earning Per Share (Eps) terhadap Harga Saham (Studi Kasus Empiris pada Perusahaan Sektor Makanan dan Minuman yang Terdaftar di Indeks Saham Syariah Indonesia). I-Finance: a Research Jour</t>
  </si>
  <si>
    <t>Eli Manizar</t>
  </si>
  <si>
    <t>Manizar, E. (2017). Optimalisasi pendidikan agama islam di sekolah. Tadrib: Jurnal Pendidikan Agama Islam, 3(2), 251-278.</t>
  </si>
  <si>
    <t>Ema Yudiani</t>
  </si>
  <si>
    <t>Yudiani, E. (2017). Work engagement karyawan PT. Bukit Asam, PERSERO ditinjau dari spiritualitas. Psikis: Jurnal Psikologi Islami, 3(1), 21-32.</t>
  </si>
  <si>
    <t>Lesi Diana</t>
  </si>
  <si>
    <t>Desiana, L. (2017). Pengaruh Price Earning Ratio (Per), Earning Per Share (Eps), Devidend Yield Ratio (Dyr), Dividend Payout Ratio (Dpr), Book Value Per Share (Bvs) Dan Price Book Value (pbv) Terhadap Harga Saham Pada Perusahaan Subsektor Makanan Dan Minu</t>
  </si>
  <si>
    <t>Gusmelia Testiana</t>
  </si>
  <si>
    <t>Florayu, B., Isnaini, M., &amp; Testiana, G. (2017). Pengaruh Penggunaan Media Pembelajaran Komik terhadap Peningkatan Hasil Belajar Matematika Siswa Kelas VII di Sekolah Menengah Pertama Negeri 10 Palembang. Mosharafa: Jurnal Pendidikan Matematika, 6(1), 45-</t>
  </si>
  <si>
    <t>Ike Apriani</t>
  </si>
  <si>
    <t>Apriani, I. (2017). Pengaruh Proses Fermentasi Kombucha Daun Sirsak (Annona Muricata L.) Terhadap Kadar Vitamin C. Jurnal Biota, 3(2), 90-95.</t>
  </si>
  <si>
    <t>Luthfia Ulva Irmita</t>
  </si>
  <si>
    <t>Irmita, L., &amp; Atun, S. (2018). The Influence of Technological Pedagogical and Content Knowledge (TPACK) Approach on Science Literacy and Social Skills. Journal of Turkish Science Education (TUSED), 15(3).</t>
  </si>
  <si>
    <t>Irmita, L. U., &amp; Atun, S. (2017). Pengembangan Perangkat Pembelajaran Menggunakan Pendekatan TPACK Untuk Meningkatkan Literasi Sains. JTK (Jurnal Tadris Kimiya), 2(1), 84-90.</t>
  </si>
  <si>
    <t>Munir</t>
  </si>
  <si>
    <t>Munir, M., Fatiqin, A., &amp; Kendi, I. (2017). PENGARUH PENGGUNAAN METODE ROLE PLAYING TERHADAP MINAT BELAJAR SISWA KELAS X PADA MATERI VIRUS DI SMA AZHARYAH PALEMBANG. Florea: Jurnal Biologi dan Pembelajarannya, 4(1), 36-41.</t>
  </si>
  <si>
    <t>Syarnubi</t>
  </si>
  <si>
    <t>Syarnubi, S. (2019). Profesionalisme Guru Pendidikan Agama Islam Dalam Membentuk Religiusitas Siswa Kelas IV di SDN 2 Pengarayan. Tadrib, 5(1), 87-103.</t>
  </si>
  <si>
    <t>Syarnubi, S. (2019). Guru yang Bermoral dalam Konteks Sosial, Budaya, Ekonomi, Hukum dan Agama (Kajian Terhadap UU No 14 Tahun 2005 Tentang Guru Dan Dosen). Jurnal PAI Raden Fatah, 1(1), 21-40.</t>
  </si>
  <si>
    <t>Harisman Nizar</t>
  </si>
  <si>
    <t>Nizar, H., &amp; Putri, R. I. I. (2018). Developing PISA-Like Mathematics Problem Using the 2018 Asian Games Football and Table Tennis Context. Journal on Mathematics Education, 9(2), 183-194.</t>
  </si>
  <si>
    <t>Fadillah Mursid</t>
  </si>
  <si>
    <t>Mursid, F. (2018). Kebijakan Regulasi Baitul Maal Wat Tamwil (BMT) Di Indonesia. Nurani: Jurnal Kajian Syari'ah dan Masyarakat, 18(2), 9-30.</t>
  </si>
  <si>
    <t>Lukmawati</t>
  </si>
  <si>
    <t>Oktaviani, D., &amp; Lukmawati, L. (2018). KEHARMONISAN KELUARGA DAN KENAKALAN REMAJA PADA SISWA KELAS 9 MTS NEGERI 2 PALEMBANG. Psikis: Jurnal Psikologi Islami, 4(1), 52-60.</t>
  </si>
  <si>
    <t>Lukmawati, L., Tanjung, F., &amp; Supriyanto, J. (2017). AL-QUR’AN ITU MENJAGA DIRI: PERANAN REGULASI DIRI PENGHAFAL AL-QUR’AN. Psikis: Jurnal Psikologi Islami, 3(2), 94-105.</t>
  </si>
  <si>
    <t>John Riswanda</t>
  </si>
  <si>
    <t>Riswanda, J. (2017). Hubungan Asupan Zat Besi dan Inhibitornya sebagai Prediktor Kadar Hemoglobin Ibu Hamil di Kabupaten Muara Enim. Jurnal Biota, 3(2), 83-89.</t>
  </si>
  <si>
    <t>Choiriyah</t>
  </si>
  <si>
    <t>Choiriyah, C. (2017). Pemikiran Syekh Abdussomad Al-Palimbani Dalam Kitab Faidhal Ihsani (Tinjauan Terhadap Tujuan Dakwah). Ghaidan: Jurnal Bimbingan Konseling Islam dan Kemasyarakatan, 1(1), 41-59.</t>
  </si>
  <si>
    <t>Nur Fitriyana</t>
  </si>
  <si>
    <t>Fitriyana, N., &amp; Fitriyana, N. (2017). Inkuisisi Gereja Katolik Terhadap Umat Islamdi Spanyol. Jurnal Ilmu Agama UIN Raden Fatah, 17(2), 213-230.</t>
  </si>
  <si>
    <t>Resti Tri Astuti</t>
  </si>
  <si>
    <t>Marzuki, H., &amp; Astuti, R. T. (2017). Analisis Kesulitan Pemahaman Konsep Pada Materi Titrasi Asam Basa Siswa SMA. Jurnal Pendidikan Kimia, 1(1).</t>
  </si>
  <si>
    <t>Rinol Sumantri</t>
  </si>
  <si>
    <t>Sumantri, R. (2017). Efektifitas dana zakat pada mustahik zakat community development sumatera selatan dengan pendekatan CIBEST. I-ECONOMICS: A Research Journal on Islamic Economics, 3(2), 209-234.</t>
  </si>
  <si>
    <t>Zulhijra, Irja Putra Pratama</t>
  </si>
  <si>
    <t>Pratama, I. P., &amp; Zulhijra, Z. (2019). Reformasi Pendidikan Islam Di Indonesia. Jurnal PAI Raden Fatah, 1(2), 117-127.</t>
  </si>
  <si>
    <t>Ambarsari Kusuma Wardani</t>
  </si>
  <si>
    <t>Muslimahayati, M., &amp; Wardani, A. K. (2019). Implementasi Etnomatematika Masyarakat Suku Anak Dalam (SAD) Kabupaten Batanghari Provinsi Jambi pada Pembelajaran Matematika. Jurnal Elemen, 5(2), 108-124.</t>
  </si>
  <si>
    <t>Hoetary Tirta Amallia</t>
  </si>
  <si>
    <t>Amallia, H. T. (2017). Pengaruh Cara Penyajian Dan Lamanya Waktu Pajanan Terhadap Kualitas Susu Formula Anak-anak. Jurnal Biota, 3(1), 43-47.</t>
  </si>
  <si>
    <t>Saipul Annur</t>
  </si>
  <si>
    <t>Annur, S. (2018). Respon Masyarakat Terhadap Sertifikasi Ulama di Kota Palembang. Medina-Te: Jurnal Studi Islam, 18(1), 102-120.</t>
  </si>
  <si>
    <t>Fajri Ismail</t>
  </si>
  <si>
    <t>Ismail, F. (2018). PELAKSANAAN KURIKULUM JSIT (Jaringan Sekolah Islam Terpadu) DI SEKOLAH DASAR ISLAM TERPADU AL-FURQON PALEMBANG. Muaddib: Studi Kependidikan dan Keislaman, 8(1), 14-33.</t>
  </si>
  <si>
    <t>Kris Setyaningsih</t>
  </si>
  <si>
    <t>Setyaningsih, K. (2017). Esensi Tranformasi Sistem Sentralisasi-Desentralisasi Pendidikan Dalam Pembangunan Masyarakat. El-Idare: Jurnal Manajemen Pendidikan Islam, 3(1), 76-94.</t>
  </si>
  <si>
    <t>Ermis Suryana</t>
  </si>
  <si>
    <t>Suryana, E. (2018). Analisis Kinerja Mahasiswa Peserta Micro Teaching FITK UIN Raden Fatah Palembang (Studi pada Mahasiswa Program Studi Pendidikan Agama Islam). Tadrib: Jurnal Pendidikan Agama Islam, 4(1), 120-137.</t>
  </si>
  <si>
    <t>Listya Istiningtyas</t>
  </si>
  <si>
    <t>Istiningtyas, L. (2017). SURVEI KEPUASAN MAHASISWA TERHADAP KUALITAS PELAYANAN PROGRAM STUDI PSIKOLOGI ISLAM FAKULTAS PSIKOLOGI UIN RADEN FATAH PALEMBANG. Psikis: Jurnal Psikologi Islami, 3(2), 125-136.</t>
  </si>
  <si>
    <t>M Noupal</t>
  </si>
  <si>
    <t>Noupal, M., &amp; Pane, E. (2017). Paradigma Integralistik dan Toleransi Umat Beragama di Kota Palembang. Intizar, 23(1), 73-92.</t>
  </si>
  <si>
    <t>Ahmad Zainuri</t>
  </si>
  <si>
    <t>Zainuri, A. (2018). Media Pembelajaran dalam Pandangan Islam. Medina-Te: Jurnal Studi Islam, 18(1), 1-17.</t>
  </si>
  <si>
    <t>Antasari, R. R. (2018). Penanganan Tindak Pidana Perdagangan Orang dalam Perspektif Global dan Islam di Provinsi Sumatera Selatan. Kafaah: Journal of Gender Studies, 8(1), 53-70.</t>
  </si>
  <si>
    <t>Arne Huzaimah</t>
  </si>
  <si>
    <t>Huzaimah, A. (2018). REFORMULASI HUKUM ACARA PERADILAN AGAMA DALAM PELAKSANAAN EKSEKUSI PUTUSAN “HADHANAH”. Nurani: Jurnal Kajian Syari'ah dan Masyarakat, 18(2), 227-244.</t>
  </si>
  <si>
    <t>Endang Rochmiatun</t>
  </si>
  <si>
    <t>Rochmiatun, E. (2018). Elit Lokal Palembang Dan Polemik Kebangkitan Kesultanan Palembang: Menggali Sumber Sejarah Melalui Manuskrip. Manuskripta, 8(1), 107-127.</t>
  </si>
  <si>
    <t>Kholidah, N., Faizal, M., &amp; Said, M. (2018). Polystyrene Plastic Waste Conversion into Liquid Fuel with Catalytic Cracking Process Using Al2O3 as Catalyst. Science and Technology Indonesia, 3(1), 1-6.</t>
  </si>
  <si>
    <t>Syutaridho</t>
  </si>
  <si>
    <t>Sari, Y. P., Amilda, A., &amp; Syutaridho, S. (2017). Identifikasi kemampuan kognitif siswa dalam menyelesaikan soal-soal materi bangun ruang sisi datar. Jurnal Pendidikan Matematika RAFA, 3(2), 146-164.</t>
  </si>
  <si>
    <t>Siti Mardiyah</t>
  </si>
  <si>
    <t>Mardiyah, S. (2018). Manajemen Strategi Baznas dalam Pengelolaan Dana Filantropi Islam. I-Finance: a Research Journal on Islamic Finance, 4(1), 64-83.</t>
  </si>
  <si>
    <t>Yeva Olensia</t>
  </si>
  <si>
    <t>Sari, R. K., &amp; Olensia, Y. (2017). Potret Cambridge Advanced (Chemistry As And A Level) Di Sekolah Mutiara Harapan Riau Tahun Ajaran 2015/2016. Jurnal Pendidikan Kimia, 1.</t>
  </si>
  <si>
    <t>Anang Walian, Candra Darmawan</t>
  </si>
  <si>
    <t>Darmawan, C., Zaidi, M. H. B., &amp; Walian, A. (2018). Strategi Pengembangan Program Studi Manajemen Dakwah Fakultas Dakwah dan Komunikasi UIN Raden Fatah dengan Kerangka SWOT. Wardah: Jurnal Dakwah dan Kemasyarakatan, 19(01), 82-102.</t>
  </si>
  <si>
    <t>Andi Putra Sairi</t>
  </si>
  <si>
    <t>Sairi, A. P. (2018). Pengembangan Buku Saku (E-Media) Termodinamika Berorientasi Android. Jurnal Ilmu Fisika dan Pembelajarannya (JIFP), 2(2), 20-33.</t>
  </si>
  <si>
    <t>Budiman</t>
  </si>
  <si>
    <t>Bahrien, B., &amp; Ardianty, S. (2017). Pengaruh Efektivitas Terapi Self Healing Menggunakan Energi Reiki terhadap Kecemasan Menghadapi Ujian Skripsi. Psympathic: Jurnal Ilmiah Psikologi, 4(1), 141-148.</t>
  </si>
  <si>
    <t>Fuaddilah Ali Sofyan</t>
  </si>
  <si>
    <t>Sofyan, F. A. (2019). IMPLEMENTASI HOTS PADA KURIKULUM 2013. JURNAL INVENTA, 3(1), 1-9.</t>
  </si>
  <si>
    <t>Juwita Anggraini</t>
  </si>
  <si>
    <t>Anggraini, J. (2017). Konstruksi Perempuan Dalam Budaya Melayu (Studi Terhadap Perempuan Pengusaha UKM Di Kota Palembang: Pendekatan Ekonomi Dan Agama). An Nisa'a, 12(2), 199-124.</t>
  </si>
  <si>
    <t>M Iqbal</t>
  </si>
  <si>
    <t>Iqbal, M. (2017). PENGELOLAAN DANA TABARRU’ASURANSI JIWA SYARIAH DALAM PEMBIAYAAN MURABAHAH DI BANK SUMSEL BABEL CABANG SYARIAH BATURAJA. Medina-Te: Jurnal Studi Islam, 13(1), 25-38.</t>
  </si>
  <si>
    <t>M Jhoni</t>
  </si>
  <si>
    <t>Jhoni, M. (2017). Studi ketercapaian KKNI guru fisika dan refleksinya dalam pembelajaran berbasis creative skill. Jurnal Pendidikan Matematika dan Sains, 5(1).</t>
  </si>
  <si>
    <t>Siti Rochmiyatun</t>
  </si>
  <si>
    <t>Rochmiyatun, S. (2018). Problematika Pengelolaan Tanah Wakaf Produktif Berbasis Masjid. Nurani: Jurnal Kajian Syari'ah dan Masyarakat, 18(1), 87-104.</t>
  </si>
  <si>
    <t>Tariza Putri</t>
  </si>
  <si>
    <t>Ramayanti, T. P., &amp; Purnamasari, K. (2018). Kemampuan Pemilihan Saham dan Penetapan Waktu Pada Manajer investasi Reksa Dana Saham di Indonesia. Esensi: Jurnal Bisnis dan Manajemen, 8(1).</t>
  </si>
  <si>
    <t>Ariesca, A., &amp; Marzulina, L. (2016). TEACHING READING NARRATIVE TEXT BY USING WINDOW NOTES STRATEGY TO THE EIGHTH GRADE STUDENTS OF SMP MUHAMMADIYAH 4 PALEMBANG. Edukasi: Jurnal Pendidikan dan Pengajaran, 3(1), 23-32.</t>
  </si>
  <si>
    <t>Saputra, H., &amp; Marzulina, L. (2015). Teaching writing by using process genre approach to the eighth grade students of SMP Negeri 22 Palembang. Edukasi: Jurnal Pendidikan dan Pengajaran, 2(1), 1-12.</t>
  </si>
  <si>
    <t>Putra, H., &amp; Marzulina, L. (2015). Teaching reading comprehension by using content-based instruction (CBI) method to the second years learners at MTs Al-Furqon Prabumulih. Edukasi: Jurnal Pendidikan dan Pengajaran, 2(2), 185-198.</t>
  </si>
  <si>
    <t>Arifin, S., Zulkardi, Z., &amp; Darmawijoyo, D. (2010). Pengembangan blog support pembelajaran matematika sekolah menengah atas. Jurnal Pendidikan Matematika, 4(2).</t>
  </si>
  <si>
    <t>Kasinyo Harto</t>
  </si>
  <si>
    <t>Harto, K. (2014). Pengembangan Pendidikan Agama Islam Berbasis Multikultural. At-Tahrir: Jurnal Pemikiran Islam, 14(2).</t>
  </si>
  <si>
    <t>Harto, K. (2014). Pendidikan Anti Korupsi Berbasis Agama. Intizar, 20(1), 121-138.</t>
  </si>
  <si>
    <t>Harto, K. (2015). Developing character internalization model in Islamic education through value clarification technique. Madania: Jurnal Kajian Keislaman, 19(2).</t>
  </si>
  <si>
    <t>Harto, K. (2007). Membangun Pola Pembelajaran Pendidikan Agama Yang Berwawasan Multikultural. Jurnal Conciencia, 1(2), 25.</t>
  </si>
  <si>
    <t>Harto, K. (2015). Pengembangan Model Internalisasi Nilai Karakter dalam Pembelajaran Pendidikan Agama Islam Melalui VCT (Value Clarification Technique) di SMA Negeri 6 Palembang. Intizar, 21(1), 67-81.</t>
  </si>
  <si>
    <t>Baiti, R., &amp; Razzaq, A. (2014). Teori dan Proses Islamisasi Di Indonesia. Wardah, 15(2), 133-145.</t>
  </si>
  <si>
    <t>Abdurrazaq, A. (2014). Pengembangan Model Pembangunan Ummat Melalui Lembaga Filantropi Islam Sebagai Bentuk Dakwah bil Hal. Intizar, 20(1), 163-180.</t>
  </si>
  <si>
    <t>Razzaq, A., &amp; Saputra, D. M. (2016). Studi Analisis Komparatif Antara Ta’wil dan Hermeneutika dalam Penafsiran al-Qur’an. Wardah: Jurnal Dakwah dan Kemasyarakatan, 17(2), 89-114.</t>
  </si>
  <si>
    <t>Fikri, M. S., &amp; Razzaq, A. (2015). Konsep Demokrasi Islam Dalam Pandangan Kuntowijoyo (Studi Pada Sejarah Peradaban Islam). Wardah, 16(1), 95-104.</t>
  </si>
  <si>
    <t>Razzaq, A. (2014). Dinamika Dakwah dan Politik Dalam Pemikiran Islam Modernis Di Indonesia. Wardah: Jurnal Dakwah dan Kemasyarakatan, 15(1), 7-15.</t>
  </si>
  <si>
    <t>Abdurrazaq, A. (2013). Analisis Pesan Dakwah dalam Karya Sastra: Studi atas Publikasi Novel-Novel Islami Karya Habiburrahman El-Shirazy. Intizar, 19(2), 205-230.</t>
  </si>
  <si>
    <t xml:space="preserve">Astrid, A. (2011). Pembelajaran tata Bahasa Inggris secara komunikatif dengan penyajian induktif dan pengintegrasian keterampilan berbahasa: studi kasus di kelas Bahasa Inggris I di Iain Raden Fatah Palembang. Ta’dib: Journal of Islamic Education (Jurnal </t>
  </si>
  <si>
    <t>Astrid, A. (2012). Pengintegrasian Pendidikan Karakter dalam Aktivitas Pembelajaran Bahasa Inggris. Ta’dib: Journal of Islamic Education (Jurnal Pendidikan Islam), 17(02), 271-284.</t>
  </si>
  <si>
    <t>Astrid, A. (2015). USING PEER-RESPONSES AND TEACHER’S WRITTEN FEEDBACK TECHNIQUE THROUGH BLOG IN WRITING II CLASS OF ENGLISH EDUCATION STUDY PROGRAM. Vision: Journal for Language and Foreign Language Learning, 4(1), 5-26.</t>
  </si>
  <si>
    <t>M Sirozi</t>
  </si>
  <si>
    <t>Sirozi*, M. (2004). Secular–religious debates on the Indonesian National Education System: colonial legacy and a search for national identity in education. Intercultural Education, 15(2), 123-137.</t>
  </si>
  <si>
    <t>Sirozi, M. (2005). The Intellectual Roots of Islamic Radicalism in Indonesia: Ja ‘far Umar Thalib of Laskar Jihad (Jihad Fighters) and His Educational Background. The Muslim World, 95(1), 81-120.</t>
  </si>
  <si>
    <t>Afgani, M. W., Darmawijoyo, D., &amp; Purwoko, P. (2008). Pengembangan media website pembelajaran materi program linear untuk siswa sekolah menengah atas. Jurnal pendidikan matematika, 2(2).</t>
  </si>
  <si>
    <t>Afgani, M. W., Saputro, B. A., &amp; Darmayasa, J. B. (2016). Pembelajaran Matematika Menggunakan Pendekatan Problem Posing Berbasis Komputer Pada Siswa SMA Kelas X. Infinity Journal, 5(1), 32-41.</t>
  </si>
  <si>
    <t>Afgani, M. W. (2016). Pemecahan Masalah dan Menanam Pemahaman Konsep Matematika melalui Software Maple. Jurnal Pendidikan Matematika RAFA, 2(1), 85-103.</t>
  </si>
  <si>
    <t>M Holandiyah</t>
  </si>
  <si>
    <t>Lestari, A., &amp; Holandiyah, M. (2016). THE CORRELATION BETWEEN READING ATTITUDE AND WRITING ACHIEVEMENT OF THE ELEVENTH GRADE STUDENTS OF SMA MUHAMMADIYAH 6 PALEMBANG. Edukasi: Jurnal Pendidikan dan Pengajaran, 3(1), 45-52.</t>
  </si>
  <si>
    <t>Herlina, H., &amp; Holandiyah, M. (2015). Teaching Speaking Skill by Using Guided Conversation Technique through Pair Taping to the Seventh Grade Students of SMP PTI Palembang. Edukasi: Jurnal Pendidikan dan Pengajaran, 2(2), 107-120.</t>
  </si>
  <si>
    <t>Holandiyah, M., &amp; Utami, P. O. (2015). Teaching reading comprehension using “save the last word for me” strategy to the eighth grade students of SMP N 7 Palembang. Edukasi: Jurnal Pendidikan dan Pengajaran, 2(1), 13-24.</t>
  </si>
  <si>
    <t>Dian Erlina</t>
  </si>
  <si>
    <t>Erlina, D., Mayuni, I., &amp; Akhadiah, S. (2016). Whole Language-Based English Reading Materials. International Journal of Applied Linguistics and English Literature, 5(3), 46-56.</t>
  </si>
  <si>
    <t>Samiha, Y. T. (2016). Standar Menilai Teori dalam Metode Ilmiah pada Kajian Filsafat Ilmu. Medina-Te: Jurnal Studi Islam, 12(2), 133-142.</t>
  </si>
  <si>
    <t>Anggraini, R., &amp; Samiha, Y. T. (2016). Pengaruh Penerapan Media Gambar Fotografi Terhadap Hasil Belajar Siswa pada Mata Pelajaran IPA Kelas V di Madrasah Ibtidaiyah Tarbiyah Islamiyah Palembang. JIP: Jurnal Ilmiah PGMI, 2(1).</t>
  </si>
  <si>
    <t>Paradesa, R., Zulkardi, Z., &amp; Darmawijoyo, D. (2010). Bahan Ajar Kalkulus 2 Menggunakan Macromedia Flash Dan Maple Di Stkip Pgri Lubuklinggau. Jurnal Pendidikan Matematika, 4(1).</t>
  </si>
  <si>
    <t>Paradesa, R. (2016). Pengembangan Bahan Ajar Geometri Transformasi Berbasis Visual. Jurnal Pendidikan Matematika RAFA, 2(1), 56-84.</t>
  </si>
  <si>
    <t>Paradesa, R. (2015). Kemampuan berpikir kritis matematis mahasiswa melalui pendekatan konstruktivisme pada matakuliah matematika keuangan. Jurnal Pendidikan Matematika RAFA, 1(2), 306-325.</t>
  </si>
  <si>
    <t>Akbar, D. A. (2016). Inflasi, Gross Domesctic Product (GDP), Capital Adequacy Ratio (CAR), dan Finance To Deposit Ratio (FDR) terhadap Non Performing Financing (NPF) pada Bank Umum Syariah Di Indonesia. I-ECONOMICS: A Research Journal on Islamic Economics</t>
  </si>
  <si>
    <t>Akbar, D. A. (2012). Kausalitas Inflasi, Tingkat Suku Bunga, dan Jumlah Uang Beredar: A Case of Indonesia Economy. In Forum Bisnis Dan Kewirausahaan Jurnal Ilmiah STIE MDP (Vol. 2, No. 1, pp. 59-68). STIE MDP.</t>
  </si>
  <si>
    <t>Akbar, A. D. (2013). Analisis pengaruh ukuran perusahaan, kecukupan modal, kualitas aktiva produktif (KAP) dan likuiditas terhadap kinerja keuangan. Jurnal Ilmiah STIE MDP, 3(1), 66-82.</t>
  </si>
  <si>
    <t>Maimunah</t>
  </si>
  <si>
    <t>Manaf, M. (2012). SISTEM PENDIDIKAN SURAU: KARAKTERISTIK, ISI DAN LITERATUR KEAGAMAAN. Ta’dib: Journal of Islamic Education (Jurnal Pendidikan Islam), 17(02), 255-270.</t>
  </si>
  <si>
    <t>Maya Panorama</t>
  </si>
  <si>
    <t>Panorama, M., &amp; T Jdaitawi, M. (2011). Relationship between emotional intelligence and work-family conflict of university staff in Indonesia. International Journal on Social Science, Economics and Art, 1(4), 272-277.</t>
  </si>
  <si>
    <t>Lemiyana</t>
  </si>
  <si>
    <t>LEMIYANA, L. L., &amp; LITRIANI, E. E. (2016). Pengaruh NPF, FDR, BOPO Terhadap Return On Asset (ROA) Pada Bank Umum Syariah. I-ECONOMICS: A Research Journal on Islamic Economics, 2(1), 31-49.</t>
  </si>
  <si>
    <t>Peny Cahaya Azwari</t>
  </si>
  <si>
    <t>Azwari, P. C. (2016). Masalah Keagenan Pada Struktur Kepemilikan Perusahaan Keluarga di Indonesia. Akuntabilitas, 9(2), 173-184.</t>
  </si>
  <si>
    <t xml:space="preserve">Afiah, N. N., &amp; Azwari, P. C. (2015). The effect of the implementation of government internal control system (GICS) on the quality of financial reporting of the local government and its impact on the principles of good governance: A research in district, </t>
  </si>
  <si>
    <t>Holijah, H. (2014). Pengintegrasian Urgensi dan Eksistensi Tanggung Jawab Mutlak Produk Barang Cacat Tersembunyi Pelaku USAha dalam Undang-undang Perlindungan Konsumen di Era Globalisasi. Jurnal Dinamika Hukum, 14(1), 176-188.</t>
  </si>
  <si>
    <t>Hartatiana, H. (2014). Pengembangan soal pemecahan masalah berbasis argumen untuk siswa kelas V Di SD Negeri 79 Palembang. Jurnal Pendidikan Matematika, 8(2), 76-85.</t>
  </si>
  <si>
    <t>Sodikin, S., &amp; Hartatiana, H. (2015). PENGARUH PENERAPAN METODE RESITASI DENGAN PENDEKATAN KETERAMPILAN PROSES TERHADAP KEMAMPUAN PEMAHAMAN KONSEP METEMATIKA SISWA PADA POKOK BAHASAN PERSAMAAN LINIER SATU VARIABEL DI KELAS VII MADRASAH TSANAWIYAH PARADIGM</t>
  </si>
  <si>
    <t>Raharjeng, A. R. P. (2015). Pengaruh faktor abiotik terhadap hubungan kekerabatan tanaman Sansevieria trifasciata L. Jurnal Biota, 1(1), 33-41.</t>
  </si>
  <si>
    <t>Falahuddin, I., Raharjeng, A. R., &amp; Harmeni, L. (2016). Pengaruh Pupuk Organik Limbah Kulit Kopi (Coffea arabica L.) terhadap Pertumbuhan Bibit Kopi. Jurnal Bioilmi, 2(02).</t>
  </si>
  <si>
    <t>RIKA, R. L. (2016). Dampak Inflasi, Bi Rate, Capital Adequacy Ratio (Car), Biaya Operasional Pendapatan Operasional (Bopo) terhadap Nonperforming Financing (NPF) Pada Bank Umumsyariah Di Indonesia. I-Finance: a Research Journal on Islamic Finance, 2(1), 1</t>
  </si>
  <si>
    <t>Sulistyanto, H. S., &amp; Lidyah, R. (2002). Good Governance: Antara Idealisme dan Kenyataan. Modus, 14(1), 19-30.</t>
  </si>
  <si>
    <t>Hawi, H. A. (2015). Sistem Full-Day School di Sekolah Dasar Islam Terpadu (SDIT) Studi Kasus di Izzuddin Palembang. Jurnal Istinbath, 15(2).</t>
  </si>
  <si>
    <t>Hawi, A. (2016). Pengembangan Islam di Afrika Utara dan Peradabannya. Medina-Te: Jurnal Studi Islam, 12(1), 61-68.</t>
  </si>
  <si>
    <t>Junaidi, H., &amp; Hadi, A. (2010). Gender dan Feminisme dalam Islam. Jurnal Muwazah, 2(2).</t>
  </si>
  <si>
    <t>Reza, I. F. (2013). Hubungan antara religiusitas dengan moralitas pada remaja di Madrasah Aliyah (MA). HUMANITAS (Jurnal Psikologi Indonesia), 10(2), 45-58.</t>
  </si>
  <si>
    <t>Reza, I. F. (2016). Implementasi Coping Religious dalam Mengatasi Gangguan Fisik-Psikis-Sosial-Spiritual pada Pasien Gagal Ginjal Kronik. Intizar, 22(2), 243-280.</t>
  </si>
  <si>
    <t>Reza, I. F. (2015). Efektivitas Pelaksanaan Ibadah Dalam Upaya Mencapai Kesehatan Mental. Psikis: Jurnal Psikologi Islami, 1(1), 105-115.</t>
  </si>
  <si>
    <t>Reza, I. F. (2015). Hubungan antara motivasi akademik dengan prokrastinasi akademik pada mahasiswa. Humanitas: Jurnal Psikologi Indonesia, 12(1), 39-44.</t>
  </si>
  <si>
    <t>Reza, I. F. (2016). Peran Orang Tua Dalam Penanggulangan Penyalahgunaan Narkoba Pada Generasi Muda. Psikis: Jurnal Psikologi Islami, 2(1).</t>
  </si>
  <si>
    <t>M Isnaini</t>
  </si>
  <si>
    <t>Isnaini, M., Wigati, I., &amp; Oktari, R. (2016). Pengaruh Penggunaan Media Pembelajaran Torso Terhadap Hasil Belajar Siswa pada Materi Sistem Pencernaan pada Manusia di SMP Negeri 19 Palembang. Jurnal Biota, 2(1), 82-91.</t>
  </si>
  <si>
    <t>Isnaini, M. (2016). Pengaruh strategi pembelajaran mind mapp terhadap pemahaman konsep pada materi sistem ekskresikelas XI IPA SMA negeri 1 Pampangan Oki. Bioilmi: Jurnal Pendidikan, 2(2).</t>
  </si>
  <si>
    <t>Isnaini, M., Pane, E. R., &amp; Wiridianti, S. (2015). Pengujian Beberapa Jenis Insektisida Nabati Terhadap Kutu Beras (Sitophilus Oryzae L). Jurnal Biota, 1(1), 1-8.</t>
  </si>
  <si>
    <t>Isnaini, M. (2013). Internalisasi nilai-nilai pendidikan karakter di madrasah. Al-Ta Lim Journal, 20(3), 445-450.</t>
  </si>
  <si>
    <t>Berlian, Z., &amp; Fatiqin, A. (2016). Penggunaan perasan jeruk nipis (Citrus aurantifolia) dalam menghambat bakteri escherichia coli pada bahan pangan. Bioilmi: Jurnal Pendidikan, 2(1).</t>
  </si>
  <si>
    <t>Berlian, Z., &amp; Aini, F. (2016). Uji Kadar Alkohol pada Tapai Ketan Putih dan Singkong melalui Fermentasi dengan Dosis Ragi yang Berbeda. Jurnal Biota, 2(1), 106-111.</t>
  </si>
  <si>
    <t>Berlian, Z., Aini, F., &amp; Lestari, W. (2016). Aktivitas Antifungi Ekstrak Daun Kemangi (Ocimum Americanum L.) Terhadap Fungi Fusarium Oxysporum Schlecht. Jurnal Biota, 2(1), 99-105.</t>
  </si>
  <si>
    <t>Berlian, Z., Syarifah, S., &amp; Sari, D. S. (2015). Pengaruh Pemberian Limbah Kulit Kopi (Coffea robusta L.) terhadap Pertumbuhan Cabai Keriting (Capsicum annum L.). Jurnal Biota, 1(1), 22-32.</t>
  </si>
  <si>
    <t>Berlian, Z. (2015). PENGARUH LAMA PENYIMPANAN DAN KONSENTRASI NATRIUM BENZOAT PADA SUHU BERBEDA TERHADAP KADAR VITAMIN C CABAI MERAH (Capsicum annuum L.) DAN SUMBANGSIHNYA PADA MATERI ZAT-ZAT MAKANAN DI KELAS XI MA/SMA. Bioilmi: Jurnal Pendidikan, 1(1).</t>
  </si>
  <si>
    <t>Berlian, Z. (2012). Penerapan Model Kepemimpinan Transformasional dalam Dunia Pendidikan. Ta’dib: Journal of Islamic Education (Jurnal Pendidikan Islam), 17(02), 195-216.</t>
  </si>
  <si>
    <t>Oviyanti, F. (2016). Tantangan Pengembangan Pendidikan Keguruan di Era Global. Nadwa, 7(2), 267-282.</t>
  </si>
  <si>
    <t>Oviyanti, F., Syarifah, S., &amp; Hidayah, N. (2016). Pengaruh pemberian pupuk organik cair daun gamal (Gliricidia sepium (Jacq.) Kunth ex Walp.) terhadap pertumbuhan tanaman sawi (Brassica juncea L.). Jurnal Biota, 2(1), 61-67.</t>
  </si>
  <si>
    <t>Oviyanti, F. (2016). Peran Organisasi Kemahasiswaan Intrakampus Dalam Mengembangkan Kecerdasan Interpersonal Mahasiswa. El-Idare: Jurnal Manajemen Pendidikan Islam, 2(1).</t>
  </si>
  <si>
    <t>Oviyanti, F. (2013). INOVASI PEMBELAJARAN PAI DENGAN PENGEMBANGAN MODEL CONSTRUCTIVISM PADA JENJANG PENDIDIKAN DASAR DAN MENENGAH. Ta’dib: Journal of Islamic Education (Jurnal Pendidikan Islam), 18(01), 107-134.</t>
  </si>
  <si>
    <t>Kencana, U., &amp; Hadi, A. (2016). Wakaf Uang dalam Perspektif Hukum dan Politik. Nurani: Jurnal Kajian Syari'ah dan Masyarakat, 16(2), 141-170.</t>
  </si>
  <si>
    <t>Hadi, A. (2014). Kesehatan Reproduksi Pada Kurikulum Madrasah di Sumatera Selatan. An Nisa'a, 9(1), 1-22.</t>
  </si>
  <si>
    <t>Hadi, A. (2012). Posisi Wanita Dalam Sistem Politik Islam. An Nisa'a, 7(2), 01-18.</t>
  </si>
  <si>
    <t>Khodijah, N. (2013). Kinerja guru madrasah dan guru pendidikan agama Islam pasca sertifikasi di Sumatera Selatan. Jurnal Cakrawala Pendidikan, 5(1).</t>
  </si>
  <si>
    <t>Khodijah, N. (2011). Reflective Learning Sebagai Pendekatan Alternatif dalam Meningkatkan Kualitas Pembelajaran dan Profesionalisme Guru Pendidikan Agama Islam. ISLAMICA: Jurnal Studi Keislaman, 6(1), 180-189.</t>
  </si>
  <si>
    <t>Khodijah, N. (2016). Ketepatan Penyusunan Kurikulum Prodi MPI Fakultas Ilmu Tarbiyah dan Keguruan UIN Raden Fatah Dikaitkan dengan KKNI, SN-DIKTI, dan Panduan Penyusunan Kurikulum Pendidikan Tinggi Tahun 2014. El-Idare: Jurnal Manajemen Pendidikan Islam, 2(1).</t>
  </si>
  <si>
    <t>TITIN, T. H. (2016). Pengaruh Biaya Operasional Dan Pendapatan Operasional (BOPO) Terhadap Profitabilitas Bank Syariah Di Indonesia. I-Finance: a Research Journal on Islamic Finance, 2(1), 20-34.</t>
  </si>
  <si>
    <t>Hartini, T. (2012). Mengelola Keragaman Sumberdaya Manusia: Suatu Upaya Mengoptimalkan Kinerja Organisasi. In Forum Bisnis Dan Kewirausahaan Jurnal Ilmiah STIE MDP (Vol. 1, No. 2, pp. 84-92). STIE MDP.</t>
  </si>
  <si>
    <t>Munir, M. (2016). Kultur Asrama Berbasis Sekolah Sebagai Pusat Pembinaan Karakter (Studi Kasus di SMPIT Al-Furqon Palembang). Intizar, 22(2), 281-296.</t>
  </si>
  <si>
    <t>Munir, M., &amp; Jariah, S. (2016). Pengaruh Kadar Thiamine (Vitamin B1) Terhadap Pertumbuhan Jamur Tiram Putih (Pleurotus Ostreatus). Jurnal Biota, 2(2), 158-165.</t>
  </si>
  <si>
    <t>Syarnubi, S. (2016). Manajemen Konflik Dalam Pendidikan Islam dan Problematikanya: Studi Kasus di Fakultas Dakwah UIN-SUKA Yogyakarta. Tadrib: Jurnal Pendidikan Agama Islam, 2(1), 151-178.</t>
  </si>
  <si>
    <t>Desiana</t>
  </si>
  <si>
    <t>Desiana, L., MAWARDI, M., &amp; GUSTIANA, S. (2016). Pengaruh Good Corporate Governance terhadap Profitabilitas (ROE) pada Bank Umum Syariah di Indonesia Periode 2010-2015. I-Finance: a Research Journal on Islamic Finance, 2(2), 1-20.</t>
  </si>
  <si>
    <t>Elfira Rosa Pane</t>
  </si>
  <si>
    <t>Pane, E. R. P. (2013). Uji Aktivitas Senyawa Antioksidan dari Ekstrak Metanol Kulit Pisang Raja (Musa paradisiaca Sapientum). Valensi, 3(2), 75-80.</t>
  </si>
  <si>
    <t>Falahudin, I., Pane, E. R., &amp; Kurniati, N. (2016). Uji Kandungan Boraks Pada Pempek Lenjer Yang Dijual Di Kelurahan Pahlawan. Jurnal Biota, 2(2), 143-150.</t>
  </si>
  <si>
    <t>Niswah, C., Pane, E. R., &amp; Resanti, M. (2016). Uji Kandungan Formalin pada Ikan Asin di Pasar Km 5 Palembang. Bioilmi: Jurnal Pendidikan, 2(2).</t>
  </si>
  <si>
    <t>Ris'an Rusli</t>
  </si>
  <si>
    <t>Rusli, R. (2019). Study of Islamic Thought in Islam Malay Archipelago: Social Studies, Intellectualism and Contextual Cultures. The Journal of Social Sciences Research, 5(2), 543-550.</t>
  </si>
  <si>
    <t>Manizar, E. (2015). Peran Guru Sebagai Motivator dalam Belajar. Tadrib: Jurnal Pendidikan Agama Islam, 1(2), 204-222.</t>
  </si>
  <si>
    <t>HM, E. M. (2016). Mengelola Kecerdasan Emosi. Tadrib: Jurnal Pendidikan Agama Islam, 2(2), 198-213.</t>
  </si>
  <si>
    <t>Nizar</t>
  </si>
  <si>
    <t>Nizar, H., Somakim, S., &amp; Yusuf, M. (2016). Pengembangan LKS dengan Model Discovery Learning pada Materi Irisan Dua Lingkaran. Jurnal Elemen, 2(2), 161-178.</t>
  </si>
  <si>
    <t>Zulhijra</t>
  </si>
  <si>
    <t>Zulhijrah, Zulhijrah. "Implementasi Pendidikan Karakter di Sekolah." Tadrib: Jurnal Pendidikan Agama Islam 1, no. 1 (2015): 118-136.</t>
  </si>
  <si>
    <t>Frianty, R., &amp; Yudiani, E. (2015). HUBUNGAN ANTARA KEMATANGAN BERAGAMA DENGAN STRATEGI COPING PADA SANTRIWATI DI PONDOK PESANTREN TAHFIDZ PUTRI. Psikis: Jurnal Psikologi Islami, 1(1), 59-70.</t>
  </si>
  <si>
    <t>Yudiani, E. (2013). Dinamika Jiwa Dalam Perspektif Psikologi Islam. Jurnal Ilmu Agama UIN Raden Fatah, 14(1), 45-60.</t>
  </si>
  <si>
    <t>Yudiani, E. (2016). Etos Kerja Islami Dosen Fakultas Ushuluddin dan Pemikiran Islam UIN Raden Fatah Palembang ditinjau dari Religiusitas. Psikis: Jurnal Psikologi Islami, 2(1).</t>
  </si>
  <si>
    <t>Yudiani, E. (2014). Komparasi Paradigma Psikologi Kontemporer Versus Psikologi Islam Tentang Manusia. Jurnal Ilmu Agama UIN Raden Fatah, 15(1), 79-90.</t>
  </si>
  <si>
    <t>Testiana, G. (2016). Aplikasi Sistem Informasi Geografis Wisata Islam Melayu di Kota Palembang Berbasis Android. Intizar, 22(1), 77-94.</t>
  </si>
  <si>
    <t>Saputra, R., Falahudin, I., &amp; Testiana, G. (2016). Pengembangan Bahan Ajar Matematika Berbasis Komputer untuk Siswa Kelas VIII di SMP Negeri 19 Palembang. Jurnal Pendidikan Matematika RAFA, 2(2), 249-268.</t>
  </si>
  <si>
    <t>Hernandes, V., Isnaini, M., &amp; Testiana, G. (2016). Pengembangan Bahan Ajar Matematika Menggunakan Komputer pada Materi Kesebangunan di Kelas IX MTs Negeri 1 Palembang. Mosharafa: Jurnal Pendidikan Matematika, 5(3), 281-292.</t>
  </si>
  <si>
    <t>Fitriya, F., &amp; Lukmawati, L. (2016). Hubungan antara regulasi diri dengan perilaku prokrastinasi akademik pada mahasiswa sekolah tinggi ilmu kesehatan (STIKES) mitra adiguna palembang. Psikis: Jurnal Psikologi Islami, 2(1).</t>
  </si>
  <si>
    <t>Yunico, A., Lukmawati, L., &amp; Botty, M. (2016). Hubungan Antara Kecerdasan Emosi dengan Perilaku Altruistik Pada Mahasiswa Fakultas Ekonomi dan Bisnis Islam Jurusan DIII Perbankan Syariah Angkatan 2013 UIN Raden Fatah Palembang. Psikis: Jurnal Psikologi Is</t>
  </si>
  <si>
    <t>Darmawan, A., &amp; Lukmawati, L. (2015). Makna Sabar Bagi Terapis (Studi Fenomenologis di Yayasan Bina Autis Mandiri Palembang). Psikis: Jurnal Psikologi Islami, 1(1), 47-58.</t>
  </si>
  <si>
    <t>Lela, L., &amp; Lukmawati, L. (2015). “KETENANGAN”: MAKNA DAWAMUL WUDHU (Studi Fenomenologi Pada Mahasiswa UIN Raden Fatah Palembang). Psikis: Jurnal Psikologi Islami, 1(2), 55-66.</t>
  </si>
  <si>
    <t>Irmita, L. U., Fadiawati, N., &amp; Tania, L. (2014). PEMBELAJARAN KESETIMBANGAN KIMIA MENGGUNAKAN MODEL DISCOVERY LEARNING DALAM MENINGKATKAN KETERAMPILAN MENGEVALUASI. Jurnal Pendidikan dan Pembelajaran Kimia, 3(2).</t>
  </si>
  <si>
    <t>Awalul Fatiqin</t>
  </si>
  <si>
    <t>Fatiqin, A. (2015). Eksplorasi Aktinomiset Sebagai Penghasil Antibiotika Dari Tanah Mangrove Sonneratia Caseolaris Di Tanjung Api Api. Jurnal Biota, 1(1), 58-60.</t>
  </si>
  <si>
    <t>Apriani, I. (2016). PENGEMBANGAN MEDIA BELAJAR: ANGKAK BERAS MERAH DAN TEH (Camellia sinensis) SEBAGAI PEWARNA ALTERNATIF PREPARAT BASAH JARINGAN TUMBUHAN. Bioilmi: Jurnal Pendidikan, 2(1).</t>
  </si>
  <si>
    <t>Zainuri, A. (2016). Strategi penerapan lima nilai budaya kerja di kementerian agama menuju pelayan prima. Medina-Te: Jurnal Studi Islam, 12(1), 1-14.</t>
  </si>
  <si>
    <t>Zainuri, A. (2017). KEBERAGAMAN KOMUNITAS MUSLIM DAN ISLAM KEINDONESIAAN. Medina-Te: Jurnal Studi Islam, 13(1), 1-8.</t>
  </si>
  <si>
    <t>Fitriyana, N. (2016). Sejarah Singkat Gereja Perdana. Jurnal Ilmu Agama UIN Raden Fatah, 15(1), 147-192.</t>
  </si>
  <si>
    <t>Fitriyana, N. (2013). Infalibilitas Paus dalam Perspektif Gereja Roma Katholik. Intizar, 19(1), 103-128.</t>
  </si>
  <si>
    <t>Sumantri, R. S. R. S. R. (2015). Teori-Teori Etika Perilaku Bisnis dan Pandangan Islam Tentang Perilaku Etika Bisnis. I-ECONOMICS: A Research Journal on Islamic Economics, 1(1), 121-137.</t>
  </si>
  <si>
    <t>Noupal, M. (2016). Tarekat Naqsabandiyah di Indonesia Abad 19 dari Ortodoksi ke Politisasi. Intizar, 22(2), 297-318.</t>
  </si>
  <si>
    <t>Noupal, M. (2013). Kritik Sayyid Utsman bin Yahya Terhadap Gerakan Pembaharuan Islam di Indonesia: Studi Sejarah Islam di Indonesia Abad 19 dan Awal Abad 20. Jurnal Ilmu Agama UIN Raden Fatah, 14(2), 77-98.</t>
  </si>
  <si>
    <t>Ismail, F. (2013). INOVASI EVALUASI HASIL BELAJAR PENDIDIKAN AGAMA ISLAM (MODEL-MODEL PENILAIAN BERBASIS AFEKTIF). Ta’dib: Journal of Islamic Education (Jurnal Pendidikan Islam), 18(02), 228-259.</t>
  </si>
  <si>
    <t>Antasari, R. (2013). Pelaksanaan Mediasi dalam Sistem Peradilan Agama (Kajian Implementasi Mediasi dalam Penyelesaian Perkara di Pengadilan Agama Kelas IA Palembang). Intizar, 19(1), 147-162.</t>
  </si>
  <si>
    <t>Antasari, R. R. (2014). KEKERASAN DALAM RUMAH TANGGA DALAM HUBUNGANNYA DENGAN NILAI-NILAI BUDAYA DI SUMATERA SELATAN. Jurnal Studi Gender Indonesia, 4(1).</t>
  </si>
  <si>
    <t>Amir Rusdi</t>
  </si>
  <si>
    <t>Rusdi, A. (2016). Desain Pembelajaran Pendidikan Agama Islam Berbasis Tulisan Arab Melayu. Intizar, 22(1), 1-22.</t>
  </si>
  <si>
    <t>Mardeli</t>
  </si>
  <si>
    <t>Imtihana, A., Sukirman, S., Mardeli, M., &amp; Nurlela, N. (2015). THE ROLE OF TEACHING ISLAMIC RELIGION AT SEKOLAH ALAM INDONESIA PALEMBANG. Ta’dib: Journal of Islamic Education (Jurnal Pendidikan Islam), 20(1), 35-56.</t>
  </si>
  <si>
    <t>Mardeli, M. (2015). Problematika antara Politik Pendidikan dengan Perubahan Sosial dan Upaya Solusinya. Tadrib: Jurnal Pendidikan Agama Islam, 1(2), 239-255.</t>
  </si>
  <si>
    <t>Nyayu Soraya</t>
  </si>
  <si>
    <t>Soraya, N. (2016). Lembaga Pendidikan Islam Periode Awal Dalam Perspektif Sejarah. Tadrib: Jurnal Pendidikan Agama Islam, 2(2), 251-261.</t>
  </si>
  <si>
    <t>Yenrizal</t>
  </si>
  <si>
    <t>Yenrizal, A. R., Bajari, A., &amp; Iskandar, J. (2015). MAKNA SIMBOLIK SAWAH DI MASYARAKAT PEDESAAN TINJAUAN KOMUNIKASI LINGKUNGAN PADA MASYARAKAT SEMENDE DARAT TENGAH KABUPATEN MUARA ENIM-SUMATERA SELATAN. Jurnal Kawistara, 5(3).</t>
  </si>
  <si>
    <t>Huzaimah, A. (2014). Pandangan Hakim Pengadilan Agama Palembang Terhadap Putusan Mahkamah Konstitusi Nomor 46/PUU-VIII/2010 Tentang Status Anak di Luar Nikah. Intizar, 20(1), 63-82.</t>
  </si>
  <si>
    <t>Huzaimah, A. (2013). Problematika Penyelesaian Perkara Hadanah di Pengadilan Agama Kelas 1 A Palembang. Nurani: Jurnal Kajian Syari'ah dan Masyarakat, 13(1), 15-36.</t>
  </si>
  <si>
    <t>Rochmiatun, E. (2014). TRADISI TABOT PADA BULAN MUHARRAM DI BENGKULU: Paradigma Dekonstruksi. TAMADDUN: Jurnal Kebudayaan dan Sastra Islam, 14(2), 179-188.</t>
  </si>
  <si>
    <t>Rochmiatun, E. (2013). Kedudukan Sejarah di Tengah Ilmu-Ilmu Lain. TAMADDUN: Jurnal Kebudayaan dan Sastra Islam, 13(1).</t>
  </si>
  <si>
    <t>Istiningtyas, L. (2014). Humor dalam Kajian Psikologi Islam. Jurnal Ilmu Agama UIN Raden Fatah, 15(1), 37-59.</t>
  </si>
  <si>
    <t>Istiningtyas, L. (2015). Survei Kepuasan Alumni Terhadap Kualitas Pelayanan Program Studi Psikologi Islam Fakultas Ushuluddin dan Pemikiran Islam UIN Raden Fatah Palembang. Psikis: Jurnal Psikologi Islami, 1(2), 79-93.</t>
  </si>
  <si>
    <t>Istiningtyas, L. (2013). Kepribadian Tahan Banting (Hardness Personality) Dalam Psikologi Islam. Jurnal Ilmu Agama UIN Raden Fatah, 14(1), 81-97.</t>
  </si>
  <si>
    <t>Suryana, E. (2016). Self Efficacy dan Plagiarisme di Perguruan Tinggi. Tadrib: Jurnal Pendidikan Agama Islam, 2(2), 214-237.</t>
  </si>
  <si>
    <t>Cholidi</t>
  </si>
  <si>
    <t>Zainuddin, C. (2013). Zakat Hasil Pertanian Kontemporer. Nurani: Jurnal Kajian Syariah dan Masyarakat, 13(2), 51-60.</t>
  </si>
  <si>
    <t>Budiman, B. (2015). PENGARUH KUALITAS HUBUNGAN ANTARA ATASAN–BAWAHAN TERHADAP PERILAKU KERJA KONTRAPRODUKTIF Studi Pada Perawat Rumah Sakit Khusus Mata Palembang. Psikis: Jurnal Psikologi Islami, 1(2), 35-41.</t>
  </si>
  <si>
    <t>Amilda</t>
  </si>
  <si>
    <t>Amilda, A. (2015). PENGELOLAAN KELAS YANG HUMANIS. El-Idare: Jurnal Manajemen Pendidikan Islam, 1(01), 81-100.</t>
  </si>
  <si>
    <t>Setyaningsih, K. (2015). Analisis Kepuasan Mahasiswa Terhadap Pelayanan Pendidikan di Prodi Manajemen Pendidikan Islam Fakultas Ilmu Tarbiyah dan Keguruan UIN Raden Fatah Palembang. El-Idare: Jurnal Manajemen Pendidikan Islam, 1(01), 33-44.</t>
  </si>
  <si>
    <t>Alhamdu</t>
  </si>
  <si>
    <t>Hamdana, F., &amp; Alhamdu, A. (2015). Subjective well-being siswa MAN 3 Palembang yang tinggal di asrama. Psikis: Jurnal Psikologi Islami, 1(1), 95-104.</t>
  </si>
  <si>
    <t>Budhi Santoso</t>
  </si>
  <si>
    <t>Arif, I., &amp; Santoso, B. (2016). Analisis Usabilitas Sistem Informasi Perpustakaan (Sipus) Integrasi UGM. Berkala Ilmu Perpustakaan dan Informasi, 12(2), 104-112.</t>
  </si>
  <si>
    <t>M Syawaludin</t>
  </si>
  <si>
    <t>Syawaludin, M. (2014). Memaknai Konflik Dalam Perspektif Sosiologi Melalui Pendekatan Konflik Fungsional. TAMADDUN: Jurnal Kebudayaan dan Sastra Islam, 14(1), 1-18.</t>
  </si>
  <si>
    <t>Syawaludin, M. (2016). Perlawanan Petani Rengas Terhadap PTPN VII Di Ogan Ilir Sumateraselatan. Jurnal Sosiologi Reflektif, 9(1), 113-129.</t>
  </si>
  <si>
    <t>Syawaludin, M. (2014). Alasan Talcott Parsons Tentang Pentingnya Pendidikan Kultur. Ijtimaiyya: Jurnal Pengembangan Masyarakat Islam, 7(2), 87-104.</t>
  </si>
  <si>
    <t>Syawaluddin, M. (2014). Analisis sosiologis terhadap sistem pergantian sultan di Kesultanan Palembang Darussalam. Intizar, 20(1), 139-162.</t>
  </si>
  <si>
    <t>Rizki, S., &amp; Syutaridho, S. (2014). Efektivitas Bahan Ajar Bangun Ruang Sisi Datar Menggunakan 5E Instructional Model terhadap Aktivitas dan Hasil Belajar. AKSIOMA: Jurnal Program Studi Pendidikan Matematika, 3(2).</t>
  </si>
  <si>
    <t>Syutaridho, S., Zulkardi, Z., &amp; Hartono, Y. (2012). Pengembangan Bahan Ajar Keliling, Luas Persegi Dan Persegi Panjang Dengan Pendekatan Pendidikan Matematika Realistik Indonesia. Jurnal Pendidikan Matematika, 6(1), 63-80.</t>
  </si>
  <si>
    <t>Hapin Apriani</t>
  </si>
  <si>
    <t>Hadi, S., Afriyani, H., Anggraini, W. D., Qudus, H. I., &amp; Suhartati, T. (2015). Synthesis and Potency Study of Some Dibutyltin (IV) Dinitrobenzoate Compounds as Corrosion Inhibitor for Mild Steel HRP in DMSO-HCl Solution. Asian Journal of Chemistry, 27(4)</t>
  </si>
  <si>
    <t>Kurniasih, H., Nurissalam, M., Iswantoro, B., Afriyani, H., Qudus, H. I., &amp; Hadi, S. (2015). The Synthesis, characterization and comparative anticorrosion study of some organotin (IV) 4-chlorobenzoates. Oriental Journal of Chemistry, 31(4), 2377-2383.</t>
  </si>
  <si>
    <t>Hadi, S., &amp; Afriyani, H. (2017). Studi Perbandingan Sintesis dan Karakterisasi Dua Senyawa Organotimah (IV) 3-Hidroksibenzoat.</t>
  </si>
  <si>
    <t>Duski Ibrahim</t>
  </si>
  <si>
    <t>Ibrahim, D. (2014). Metodologi Penelitian dalam Kajian Islam (Suatu Upaya Iktisyaf Metode-Metode Muslim Klasik). Intizar, 20(2), 247-266.</t>
  </si>
  <si>
    <t>Nor Huda</t>
  </si>
  <si>
    <t>Sujiyati, M., &amp; Ali, N. H. (2015). Pembangunan kota Palembang dengan konsep tata ruang kota hijau pada masa Hindia-Belanda. TAMADDUN: Jurnal Kebudayaan dan Sastra Islam, 15(1), 1-34.</t>
  </si>
  <si>
    <t>Faridha, R., &amp; Ali, N. H. (2015). Islam Di Cina Pada Masa Pemerintahan Republik Nasionalis, 1911-1949. TAMADDUN: Jurnal Kebudayaan dan Sastra Islam, 15(2), 1-38.</t>
  </si>
  <si>
    <t>Irham Falahudin</t>
  </si>
  <si>
    <t>Falahudin, I., Wigati, I., &amp; Astuti, A. P. (2016). Pengaruh model pembelajaran inkuiri terbimbing terhadap kemampuan berpikir kritis siswa pada pembelajaran materi pengelolaan lingkungan di SMP Negeri 2 Tanjung Lago, Kabupaten Banyuasin. Bioilmi: Jurnal P</t>
  </si>
  <si>
    <t>Falahudin, I., &amp; Fauzi, M. (2016). Pembelajaran berbasis proyek dalam praktikum biologi terhadap keterampilan proses sains siswa SMP Muhammadiyah 6 Palembang. Bioilmi: Jurnal Pendidikan, 2(2).</t>
  </si>
  <si>
    <t>Falahudin, I. (2015). Diversitas serangga ordo Orthoptera pada lahan gambut di Kecamatan Lalan Kabupaten Musi Banyuasin. Bioilmi: Jurnal Pendidikan, 1(1).</t>
  </si>
  <si>
    <t>Falahuddin, I., &amp; Agustin, M. (2013). Penerapan metode simulasi tentang perkembangbiakan vegetatif buatan dalam meningkatkan hasil belajar siswa pada mata pelajaran IPA di Madrasah Ibtidaiyah Pangeran Aji Kabupaten Oku Timur. Ta’dib: Journal of Islamic Ed</t>
  </si>
  <si>
    <t>Falahudin, I., Syarifah, S., &amp; Rahmalia, M. (2016). Pengaruh Jenis Pakan Usus Ayam Dan Ampas Tahu Terhadap Pertumbuhan Lele Dumbo (Clarias Gariepinus). Jurnal Biota, 2(2), 132-137.</t>
  </si>
  <si>
    <t>Falahudin, I. (2016). Pengaruh pemberian keong sawah dan air cucian beras terhadap pertumbuhan belut (Monopterus albus Zuieuw). Jurnal Biota, 2(1), 112-119.</t>
  </si>
  <si>
    <t>Rizal, S., Falahudin, I., &amp; Endarsih, T. (2016). KEANEKARAGAMAN SEMUT PREDATOR PERMKUKAAN TANAH (HYMENOPTERA: FORMICIDAE) DI PERKEBUNAN KELAPA SAWIT SPPN SEMBAWA BANYUASIN. Sainmatika: Jurnal Ilmiah Matematika dan Ilmu Pengetahuan Alam, 8(1).</t>
  </si>
  <si>
    <t>Ismail</t>
  </si>
  <si>
    <t>Ismail, I. (2016). Character Education Based on Religious Values: an Islamic Perspective. Ta’dib: Journal of Islamic Education (Jurnal Pendidikan Islam), 21(1), 41-58.</t>
  </si>
  <si>
    <t xml:space="preserve">Kiki Cahaya </t>
  </si>
  <si>
    <t>Setiawan, K. C. (2015). Pengaruh motivasi kerja terhadap kinerja karyawan level pelaksana di divisi operasi PT. Pusri Palembang. Psikis: Jurnal Psikologi Islami, 1(2), 43-53.</t>
  </si>
  <si>
    <t>Setiawan, K. C. (2015). Pengaruh Iklim Organisasi Terhadap Kinerja Karyawan Level Pelaksana Di Divisi Operasi PT. Pusri Palembang. Psikis: Jurnal Psikologi Islami, 1(1), 23-32.</t>
  </si>
  <si>
    <t>Sukirman</t>
  </si>
  <si>
    <t>Khodijah, N., &amp; Sukirman, S. (2014). Hubungan Antara Kecerdasan Spiritual dan Self-Efficacy dengan Kinerja Guru Madrasah Aliyah Al-Fatah Palembang. Ta’dib: Journal of Islamic Education (Jurnal Pendidikan Islam), 19(01), 1-22.</t>
  </si>
  <si>
    <t>Abdurrahmansyah</t>
  </si>
  <si>
    <t>Abdurrahmansyah, A. (2014). Kontribusi pendekatan pembelajaran konstruktivisme dalam meningkatkan kualitas pembelajaran PAI di sekolah. Ta’dib: Journal of Islamic Education (Jurnal Pendidikan Islam), 19(01), 111-122.</t>
  </si>
  <si>
    <t>Ainur Ropik</t>
  </si>
  <si>
    <t>Ropik, A. (2015). Etika Dan Moralitas Organisasi Pemerintah. Wardah: Jurnal Dakwah dan Kemasyarakatan, 16(2), 197-207.</t>
  </si>
  <si>
    <t>Musnur Hery</t>
  </si>
  <si>
    <t>Hery, M. (2008). Epistemologi Pendidikan Islam: Melacak Metodologi Pengetahuan Perguruan Tinggi Islam Klasik. Insania, 13(3), 453-473.</t>
  </si>
  <si>
    <t>Paisol Burlian</t>
  </si>
  <si>
    <t>Burlian, P. (2014). Reformulasi Yuridis Pengaturan Produk Pangan Halal Bagi Konsumen Muslim Di Indonesia. AHKAM-Jurnal Ilmu Syariah, 14(01), 43-52.</t>
  </si>
  <si>
    <t>Burlian, P. (2014). Hakikat Pembangunan Hukum Dan Pertanggungjawaban Hukum Dalam Payung Pancasila Perspektif Islam. MIQOT: Jurnal Ilmu-ilmu Keislaman, 38(1).</t>
  </si>
  <si>
    <t>M Adil</t>
  </si>
  <si>
    <t>Adil, M. (2014). Dinamika Pembauran Hukum Islam di Palembang: Mengurai Isi Undang-Undang Simbur Cahaya. Nurani: Jurnal Kajian Syari'ah dan Masyarakat, 14(2), 57-76.</t>
  </si>
  <si>
    <t>Jayanti</t>
  </si>
  <si>
    <t>Jayanti, S. D., &amp; DEKY, D. A. (2016). Pengaruh Inflasi dan BI Rate Terhadap Pembiayaan Usaha Mikro Kecil dan Menengah (Studi Kasus Pada Bank Umum Syariah). I-ECONOMICS: A Research Journal on Islamic Economics, 2(2), 86-105.</t>
  </si>
  <si>
    <t>Ahmad Syarifudin</t>
  </si>
  <si>
    <t>Syarifuddin, A. (2011). Penerapan model pembelajaran cooperative belajar dan faktor-faktor yang mempengaruhinya. Ta’dib: Journal of Islamic Education (Jurnal Pendidikan Islam), 16(01), 113-136.</t>
  </si>
  <si>
    <t>Syarifuddin, A. (2011). Model Pembelajaran Cooperative Learning Tipe Jigsaw dalam Pembelajaran. Ta’dib: Journal of Islamic Education (Jurnal Pendidikan Islam), 16(02), 209-226.</t>
  </si>
  <si>
    <t>Mulyadi</t>
  </si>
  <si>
    <t>Mulyadi, M. (2013). Perpustakaan Sebagai Literasi Informasi Bagi Pemustaka. TAMADDUN: Jurnal Kebudayaan dan Sastra Islam, 13(2).</t>
  </si>
  <si>
    <t>Yulian Zalpha</t>
  </si>
  <si>
    <t>Zalpha, Y. (2016). Analisis Konflik pada Munas Golkar 2014. Intizar, 22(1), 155-172.</t>
  </si>
  <si>
    <t>Astuti, M. (2016). The Effect of Problem-Based Learning and Level Intelligence of Students’ Critical Thinking on Kalamm Science. Ta’dib: Journal of Islamic Education (Jurnal Pendidikan Islam), 21(2), 155-164.</t>
  </si>
  <si>
    <t>Aida Imtihana</t>
  </si>
  <si>
    <t>Imtihana, A. (2016). IMPLEMENTASI METODE JIBRIL DALAM PELAKSANAAN HAFALAN AL-QUR’AN DI SD ISLAM TERPADU AR-RIDHO PALEMBANG. Tadrib: Jurnal Pendidikan Agama Islam, 2(2), 179-197.</t>
  </si>
  <si>
    <t>Indah Wigati</t>
  </si>
  <si>
    <t>Wigati, I. (2013). Teori kompensasi marah dalam perspektif psikologi islam. Ta’dib: Journal of Islamic Education (Jurnal Pendidikan Islam), 18(02), 193-214.</t>
  </si>
  <si>
    <t>Syarifah</t>
  </si>
  <si>
    <t>Wigati, I., &amp; Masripah, I. (2015). Pengaruh Metode Pembelajaran Discovery Learning Terhadap Hasil Belajar Siswa Pada Mata Pelajaran Biologi Kelas VII di MTs Patra Mandiri Plaju Palembang. Bioilmi: Jurnal Pendidikan, 1(1).</t>
  </si>
  <si>
    <t>Dumeva, A., Syarifah, S., &amp; Fitriah, S. (2016). Pengaruh Ekstrak Batang Brotowali (Tinospora Crispa) Terhadap Kematian Larva Nyamuk Aedes Aegypti. Jurnal Biota, 2(2), 166-172.</t>
  </si>
  <si>
    <t>Syarifah, S., &amp; Huda, I. (2016). Pengaruh Kuantitas Garam Terhadap Kualitas Bekasam. Jurnal Biota, 2(2), 151-157.</t>
  </si>
  <si>
    <t>Utami</t>
  </si>
  <si>
    <t>Utami, F. T. (2015). Penyesuaian diri remaja putri yang menikah muda. Psikis: Jurnal Psikologi Islami, 1(1), 11-21.</t>
  </si>
  <si>
    <t>Nansi, D., &amp; Utami, F. T. (2016). Hubungan antara Regulasi Emosi dengan Perilaku Disiplin Santri Madrasah Aliyah Pondok Pesantren Qodratullah Langkan. Psikis: Jurnal Psikologi Islami, 2(1).</t>
  </si>
  <si>
    <t>Leni Marlina</t>
  </si>
  <si>
    <t>Marlina, L. (2015). Evaluasi Kualitas Pelayanan Proses Pembelajaran Di Prodi Manajemen Pendidikan Islam Fakultas Tarbiyah Dan Keguruan UIN Raden Fatah Palembang. El-Idare: Jurnal Manajemen Pendidikan Islam, 1(2), 145-157.</t>
  </si>
  <si>
    <t>Marlina, L. (2013). Tipe-Tipe Kepemimpinan Dalam Manajemen Pendidikan. Ta’dib: Journal of Islamic Education (Jurnal Pendidikan Islam), 18(02), 215-227.</t>
  </si>
  <si>
    <t>Marlina, L. (2012). Kajian Terhadap Perkembangan Sekolah Muhammadiyah. Ta’dib: Journal of Islamic Education (Jurnal Pendidikan Islam), 17(01), 103-138.</t>
  </si>
  <si>
    <t>M Son Muarie</t>
  </si>
  <si>
    <t>Muarie, M. S. (2015). Rancang Bangun Sistem Ujian Online Pada SMP Negeri 8 Sekayu. Jurnal TIPS: Jurnal Teknologi Informasi dan Komputer Politeknik Sekayu, 2(1), 28-40.</t>
  </si>
  <si>
    <t>Muarie, M. S. (2014). SISTEM INFORMASI PERPUSTAKAAN SMP NEGERI 5 PALEMBANG MENGGUNAKAN PHP DAN MYSQL. Jurnal TIPS: Jurnal Teknologi Informasi dan Komputer Politeknik Sekayu, 1(1), 24-36.</t>
  </si>
  <si>
    <t>Muhamadinah</t>
  </si>
  <si>
    <t>Muhammadinah, M. M. (2015). Pengaruh Current Ratio, Debt To Equity Ratio, Total Asset Turnover Dan Return On Asset Terhadap Dividen Payout Ratio Pada Perusahaan Sektor Industri Barang Konsumsi Yang Terdaftar Di Bursa Efek Indonesia. I-ECONOMICS: A Researc</t>
  </si>
  <si>
    <t>Muhammadinah, M. (2015). Penerapan Tax Planning Dalam Upaya Meningkatkan Efisiensi Pembayaran Beban Pajak Pada Cv. Iqbal Perkasa. I-Finance: a Research Journal on Islamic Finance, 1(1), 21-34.</t>
  </si>
  <si>
    <t>Tutut Handayani</t>
  </si>
  <si>
    <t>Handayani, T. (2011). Membangun Komunikasi Efektif Untuk Meningkatkan Kualitas dalam Proses Belajar Mengajar. Ta’dib: Journal of Islamic Education (Jurnal Pendidikan Islam), 16(02), 273-302.</t>
  </si>
  <si>
    <t>Marantika, A., Handayani, T., &amp; Putri, A. D. (2015). Pengaruh Metode Discovery Learning Terhadap Kemampuan Pemecahan Masalah matematika Siswa Pada Pembelajaran Matematika Di SMP Pelita Palembang. Jurnal Pendidikan Matematika RAFA, 1(2), 161-183.</t>
  </si>
  <si>
    <t>Handayani, T. S., &amp; Suharyanto, S. (2016). PENGEMBANGAN MOBILE LEARNING BERBASIS ANDROID SEBAGAI MEDIA PEMBELAJARAN PADA MATERI FLUIDA STATIS UNTUK MENINGKATKAN MINAT DAN HASIL BELAJAR RANAH KOGNITIF PESERTA DIDIK DEVELOPMENT OF MOBILE LEARNING BASED ANDR</t>
  </si>
  <si>
    <t>Handayani, T., Permatasari, E., &amp; Hamzah, A. (2019). Kerjasama Orang Tua dan Guru di MI Hijriyah IVPalembang Dalam Upaya Pencegahan Penyalahgunaan Smartphone. PRIMARY EDUCATION JOURNAL (PEJ), 1(3), 1-10.</t>
  </si>
  <si>
    <t>Ahmad Soleh Sakni</t>
  </si>
  <si>
    <t>Sakni, A. S. (2013). Model Pendekatan Tafsir Dalam Kajian Islam. Jurnal Ilmu Agama UIN Raden Fatah, 14(2), 61-75.</t>
  </si>
  <si>
    <t>Sakni, A. S. (2016). Konsep Ekonomi Islam Dalam Mengentaskan Kesenjangan Sosial: Studi Atas Wacana Filantropi Islam Dalam Syari'at Wakaf. Jurnal Ilmu Agama UIN Raden Fatah, 14(1), 151-166.</t>
  </si>
  <si>
    <t>Riri Novita Sunarti</t>
  </si>
  <si>
    <t>Sunarti, R. N. (2015). Uji Kualitas Air Sumur Dengan Menggunakan Metode MPN (Most Probable Numbers). Bioilmi: Jurnal Pendidikan, 1(1).</t>
  </si>
  <si>
    <t>Sunarti, R. N. (2016). Uji kualitas air minum isi ulang disekitar kampus uin Raden Fatah Palembang. Bioilmi: Jurnal Pendidikan, 2(1).</t>
  </si>
  <si>
    <t>Enok Rohayati</t>
  </si>
  <si>
    <t>Rohayati, E. (2011). Pemikiran al-Ghazali tentang Pendidikan Akhlak. Ta’dib: Journal of Islamic Education (Jurnal Pendidikan Islam), 16(01), 93-112.</t>
  </si>
  <si>
    <t>Ulya Kencana</t>
  </si>
  <si>
    <t>Kencana, U. (2012). Wanita Dalam Pandangan Agama Dan Bangsa. An Nisa'a, 7(2), 87-102.</t>
  </si>
  <si>
    <t>Neni Noviza</t>
  </si>
  <si>
    <t>Noviza, N. (2013). Metode Bibliotherapy Pada Kisah Nabi Yusuf As Sebagai Media Konseling Rasional Emotif. Wardah: Jurnal Dakwah dan Kemasyarakatan, 14(1), 53-70.</t>
  </si>
  <si>
    <t>Noviza, N. (2011). Konseling Teman Sebaya (Peer Counseling) Suatu Inovasi Layanan Bimbingan Konseling Di Perguruan Tinggi. Wardah: Jurnal Dakwah dan Kemasyarakatan, 12(1), 83-98.</t>
  </si>
  <si>
    <t>Noviza, N. (2013). BIMBINGAN KONSELING HOLISTIK UNTUK MEMBANTU PENYESUAIN DIRI MUALAF TIONGHOA MESJID MUHAMMAD CHENGHO PALEMBANG. Wardah: Jurnal Dakwah dan Kemasyarakatan, 14(2), 199-215.</t>
  </si>
  <si>
    <t>M Rusydi</t>
  </si>
  <si>
    <t>Rusydi, M. (2007). Formalisasi Hukum Ekonomi Islam: Peluang danTantangan (Menyikapi UU No. 3 Tahun 2006). Al-Mawarid Journal of Islamic Law, 17(3).</t>
  </si>
  <si>
    <t>Rusydi, M. R. M. (2015). Potensi Pengembangan Wakaf Uang di Kota Palembang (Preleminary Research). I-Finance: a Research Journal on Islamic Finance, 1(1), 80-100.</t>
  </si>
  <si>
    <t>Muzaiyanah</t>
  </si>
  <si>
    <t>Muzaiyanah, M. (2012). JENIS MAKNA DAN PERUBAHAN MAKNA. Wardah: Jurnal Dakwah dan Kemasyarakatan, 13(2), 145-152.</t>
  </si>
  <si>
    <t>Mawardi</t>
  </si>
  <si>
    <t>SEPTIATIN, A. A., MAWARDI, M. M., &amp; RIZKI, M. A. K. (2016). Pengaruh Inflasi dan Tingkat Pengangguran terhadap Pertumbuhan Ekonomi di Indonesia. I-ECONOMICS: A Research Journal on Islamic Economics, 2(1), 50-65.</t>
  </si>
  <si>
    <t>Syofyan Hasan</t>
  </si>
  <si>
    <t>Hadi, A., &amp; Hasan, S. (2015). Pengaruh Hukum Islam dalam Pengembangan Hukum di Indonesia. Nurani: Jurnal Kajian Syari'ah dan Masyarakat, 15(2), 89-100.</t>
  </si>
  <si>
    <t>Kiki Mikail</t>
  </si>
  <si>
    <t>Mikail, K. (2013). IRAN DI TENGAH HEGEMONI BARAT (Studi Politik Luar Negeri Iran Pasca Revolusi 1979). TAMADDUN: Jurnal Kebudayaan dan Sastra Islam, 13(2).</t>
  </si>
  <si>
    <t>Mikail, K. (2015). PEMILU DAN PARTAI POLITIK DI INDONESIA: Menanti Kebangkitan Partai Politik Islam di Tahun 2019. TAMADDUN: Jurnal Kebudayaan dan Sastra Islam, 15(1), 107-148.</t>
  </si>
  <si>
    <t>Mikail, K. (2018). Analisis Kebijakan Peraturan Daerah Yang Mengandung Materi Muatan Ajaran Islam Di Kota Palembang. TAMADDUN: Jurnal Kebudayaan dan Sastra Islam, 18(2), 147-166.</t>
  </si>
  <si>
    <t>Mikail, K. (2018). Perjanjian Nuklir Iran dan Pengaruhnya terhadap Kepentingan USA-Israel di Timur Tengah. Jurnal ICMES, 2(1), 69-85.</t>
  </si>
  <si>
    <t>Mikail, K. (2015). POLITIK DAN PEREMPUAN: Perjuangan Politik Perempuan di Iran Pasca Revolusi Islam 1979. Addin, 9(2).</t>
  </si>
  <si>
    <t>Zaki Faddad</t>
  </si>
  <si>
    <t>Rahman, H., &amp; Faddad, Z. (2012). State and Islamic response to the AIDS in Indonesia. Indonesian Journal of Islam and Muslim Societies, 2(1), 29-52.</t>
  </si>
  <si>
    <t>Dedi Ilyas</t>
  </si>
  <si>
    <t>Ilyas, D. (2013). Antara Surga dan Neraka: Menanti Kehidupan nan Kekal Bermula. Jurnal Ilmu Agama UIN Raden Fatah, 14(2), 163-174.</t>
  </si>
  <si>
    <t>Ilyas, D. (2016). Di Balik Kisah Adam as: Menarik Nalar Makna Penciptaan. Jurnal Ilmu Agama UIN Raden Fatah, 15(1), 111-123.</t>
  </si>
  <si>
    <t>Ilyas, D. Penafsiran Aba Khm Zen Syukri: Studi Metodologi Tafsir Kitab Qut Al-qalb. Jurnal Ilmu Agama UIN Raden Fatah, 17(1), 147-155.</t>
  </si>
  <si>
    <t>Hendri Nahdiran</t>
  </si>
  <si>
    <t>Nadhiran, H. (2014). Kritik Sanad Hadis: Tela'ah Metodologis. Jurnal Ilmu Agama UIN Raden Fatah, 15(1), 91-109.</t>
  </si>
  <si>
    <t>Nadhiran, H. (2013). Periwayatan Hadis Bil Makna Implikasi Dan Penerapannya Sebagai ‘Uji'Kritik Matan Di Era Modern. Jurnal Ilmu Agama UIN Raden Fatah, 14(2), 187-207.</t>
  </si>
  <si>
    <t>ARYANTI, A., &amp; MAWARDI, M. (2016). Pengaruh ROA, ROE, NPM dan CR Terhadap Return Saham pada Perusahaan yang Terdaftar di Jakarta Islamic Index (JII). I-Finance: a Research Journal on Islamic Finance, 2(2), 54-71.</t>
  </si>
  <si>
    <t xml:space="preserve">Dampak Faktor Fundamental Mikro Terhadap Profit Distribution Management Bank Syariah Di Indonesia </t>
  </si>
  <si>
    <t>Analisis Pengaruh Firm Size Dan Profitabilitas Terhadap Islamic Social Reporting (ISR) Dengan Earning Growth Sebagai Variabel Moderating Pada Jakarta Islamic Index (JII)</t>
  </si>
  <si>
    <t>bety, Pernikahan dini dalam pandangan Masyarakat Palembang : studi fenomenologi di Kecamatan Gandus</t>
  </si>
  <si>
    <t>978-602-5471-26-1</t>
  </si>
  <si>
    <t>dalilan, English in communicative pathway English course for the students at faculty of culture and humanity book I</t>
  </si>
  <si>
    <t>978-602-447-129-3</t>
  </si>
  <si>
    <t>dalilan, Ijtihad politik Islam Palembang di masa orde baru</t>
  </si>
  <si>
    <t xml:space="preserve">978-602-5471-67-4 </t>
  </si>
  <si>
    <t>dolla sobari, Naskah kitab tauhid sifat dua puluh : suntingan teks</t>
  </si>
  <si>
    <t>978-623-200-117-6</t>
  </si>
  <si>
    <t>dolla sobari, Naskah risalah dua ilmu : suntingan teks</t>
  </si>
  <si>
    <t xml:space="preserve">978-623-200-120-6 </t>
  </si>
  <si>
    <t>dolla sobari, Kitab rahatu salihin wa sowa’iqu al-munafiqin : deskripsi naskah dan analisis isi</t>
  </si>
  <si>
    <t xml:space="preserve">978-602-5471-29-2 </t>
  </si>
  <si>
    <t>masyhur, Tulisan Jawi sebagai warisan intelektual Islam Melayu dan peranannya dalam kajian keagamaan di nusantara</t>
  </si>
  <si>
    <t>978-602-5685-05-7</t>
  </si>
  <si>
    <t>masyhur, Metodologi penelitian bahasa</t>
  </si>
  <si>
    <t>978-602-447-111-8</t>
  </si>
  <si>
    <t>FAQIHUL ANAM, Kategori kata dan adjung bahasa Arab: pandangan sintaksis modern</t>
  </si>
  <si>
    <t>978-602-447-288-7</t>
  </si>
  <si>
    <t>nurul hidayah, Prosiding Seminar dan Silaturahmi : Bahasa Arab menjawab tantangan masyarakat ekonomi ASEAN, Kamis 1 Desember 2016 Akademik Center UIN Raden Fatah Palembang, Kamis, 1 Desember 2016</t>
  </si>
  <si>
    <t>978-602-50997-0-0</t>
  </si>
  <si>
    <t>nurul hidayah, Modul tot motivasi berprestasi [sumber elektronis] : pembelajaran yang memberdayakan</t>
  </si>
  <si>
    <t>978-623-209-527-4</t>
  </si>
  <si>
    <t>Sholeh Khudin, Corak pemikiran kalam kitab ‘athiyah rahman (sebuah telaah atas pemikiran syekh muhammad azhary bin abdullah al-palembani)</t>
  </si>
  <si>
    <t>978-602-6318-91-6</t>
  </si>
  <si>
    <t>ahmad wahidi, Kosa kata indeks materi dasar pengenalan tajuk subyek dan thsaurus</t>
  </si>
  <si>
    <t>978-602-1209-82-0</t>
  </si>
  <si>
    <t>herwansyah, Menjadi Tionghoa yang bukan kafir : kajian atas konstruksi identitas Tionghoa Muslim di Palembang</t>
  </si>
  <si>
    <t>978-602-5685-52-1</t>
  </si>
  <si>
    <t>herwansyah, Perkembangan komunitas dan ragam budaya Tionghoa di Indonesia : studi analisis historis terhadap masyarakat etnis Tionghoa</t>
  </si>
  <si>
    <t>978-602-73381-9-7</t>
  </si>
  <si>
    <t>muhammaddin, Yahudi, Nasrani dan Islam perspektif Al-Quran</t>
  </si>
  <si>
    <t>978-602-447-436-2</t>
  </si>
  <si>
    <t>muhammaddin, Gerakan salafiyah di pondok pesantren dhiya’ussalaf Muara Enim Sumatera Selatan</t>
  </si>
  <si>
    <t xml:space="preserve">   978-602-447-189-7</t>
  </si>
  <si>
    <t>muhammaddin,  Logika : ilmu mantiq</t>
  </si>
  <si>
    <t xml:space="preserve">   978-602-447-054-8</t>
  </si>
  <si>
    <t>muhammaddin, Teologi Islam : kajian aqidah ahlu al-sunnah</t>
  </si>
  <si>
    <t xml:space="preserve">   978-602-1209-84-4</t>
  </si>
  <si>
    <t>muhammaddin, Gerakan dakwah salafiyah di Indonesia</t>
  </si>
  <si>
    <t>978-602-60940-1-8</t>
  </si>
  <si>
    <t>murtiningsih, Matius 28 : 19 analisis hermeneutik dalam tafsiran Alkitab masa kini</t>
  </si>
  <si>
    <t>978-623-250-007-5</t>
  </si>
  <si>
    <t>murtiningsih, Tuduhan nepotisme terhadap Utsman bin Affan dan pengaruhnya terhadap kekhalifahan Ali Bin Abi Thalib</t>
  </si>
  <si>
    <t>978-602-5685-38-5</t>
  </si>
  <si>
    <t>nur fitriyana, Kluster penelitian dasar pengembangan program studi terapi holistik dalam peran yesus sebagai tabib karismatik</t>
  </si>
  <si>
    <t>978-602-5685-90-3</t>
  </si>
  <si>
    <t>nur fitriyana,  Islam dan kristen di Indonesia : sebuah pengantar</t>
  </si>
  <si>
    <t>978-602-447-281-8</t>
  </si>
  <si>
    <t>nur fitriyana, Kristologi suatu pengantar untuk memahami agama Kristen</t>
  </si>
  <si>
    <t>978-602-447-071-5</t>
  </si>
  <si>
    <t>nur fitriyana, Alquran surah al-maidah ayat 51: analisis fenomena agama</t>
  </si>
  <si>
    <t>978-602-5471-02-5</t>
  </si>
  <si>
    <t>nur fitriyana, perkembangan teologi kristen modern</t>
  </si>
  <si>
    <t>978-602-447-002-9</t>
  </si>
  <si>
    <t>nur fitriyana, Spiritualitas Yesus</t>
  </si>
  <si>
    <t>978-602-60940-2-5</t>
  </si>
  <si>
    <t>anisatul mardiah, Rintisan bank sampah TSM berbasis ibu-ibu pengajian desa tebing sari mulya Kec. Belitang Madang Raya Oku Timur</t>
  </si>
  <si>
    <t>978-623-250-065-5</t>
  </si>
  <si>
    <t>aristophan firdaus, Aktualisasi nilai-nilai multikultural melalui penerapan model pembelajaran kooperatif pada mata kuliah pendidikan multikultural</t>
  </si>
  <si>
    <t>978-623-91331-1-5</t>
  </si>
  <si>
    <t>lukman nul hakim, Metode penelitian tafsir</t>
  </si>
  <si>
    <t>978-602-447-424-9</t>
  </si>
  <si>
    <t>lukman nul hakim, Budidaya tutur dalam tafsir Melayu : anaiisis wacana kritis pepatah Melayu dalam fatsir al-azhar karya Hamka</t>
  </si>
  <si>
    <t>978-602-5685-19-4</t>
  </si>
  <si>
    <t>Sulaiman Mohammad Nur, Kaedah penelitian hadits dengan mengacu kepada silabi mutakhir</t>
  </si>
  <si>
    <t>978-602-447-072-2</t>
  </si>
  <si>
    <t>Sulaiman Mohammad Nur, Filsafat ilmu tauhid dengan mengacu kepada silabi mutakhir</t>
  </si>
  <si>
    <t>978-602-5471-20-9</t>
  </si>
  <si>
    <t>hedhri nadhiran, Penelitian pengembangan prodi epistemologi kritik hadis : menggagas paradigma integrasi-interkoneksi dalam uji otentisitas hadis</t>
  </si>
  <si>
    <t>978-602-447-286-3</t>
  </si>
  <si>
    <t>uswatun hasanah, Studi living hadis tentang hak dan tanggung jawabtunggu tubang pada tradisi masyarakat semende</t>
  </si>
  <si>
    <t>978-602-5685-68-2</t>
  </si>
  <si>
    <t>muhajirin, Pemetaan kitab hadits di Pesantren Sumatera Selatan</t>
  </si>
  <si>
    <t>978-602-5471-21-6</t>
  </si>
  <si>
    <t>almunadi, Pola kajian hadis akademik di perguruan tinggi keagamaan islam negeri di Indonesia : (study skripsi mahasiswa tafsir hadis Fakultas Ushuluddin dan Pemikiran Islam UIN Raden Fatah Palembang tahun 1999 - 2016</t>
  </si>
  <si>
    <t>978-602-5471-31-5</t>
  </si>
  <si>
    <t>adriansyah, Metodologi kitab hadis arba’in ulama hadis nusantara abad XX : studi kitab hadis arba’una haditsan karya Syekh Yasin Al-fadani</t>
  </si>
  <si>
    <t>978-602-1209-68-4</t>
  </si>
  <si>
    <t>adriansyah, Peta perkembangan penulisan kitab hadis arba’in di Nusantara : kajian kitab hadis arbai’n karya Ulama Minangkabau abad XX)</t>
  </si>
  <si>
    <t>978-602-5471-36-0</t>
  </si>
  <si>
    <t>Ning Herlina, Yanuar Syam Putra, Kewarganegaraan ri (untuk perguruan tinggi)</t>
  </si>
  <si>
    <t>978-602-447-001-2</t>
  </si>
  <si>
    <t>Ning Herlina, S.h., M.hum., Modul tata negara (bahan ajar ringkasan materi untuk satu semester)</t>
  </si>
  <si>
    <t>978-602-447-013-5</t>
  </si>
  <si>
    <t>ning herlina, Modul hukum pidana : bahan ajar ringkasan materi untuk satu semester</t>
  </si>
  <si>
    <t>978-602-447-017-3</t>
  </si>
  <si>
    <t>Ning Herlina, Teori dan landasan kewarganegaraan RI</t>
  </si>
  <si>
    <t>978-602-447-181-1</t>
  </si>
  <si>
    <t>compiled by Herlina, Melati, English one : using linguistic and communicative activity</t>
  </si>
  <si>
    <t>978-602-447-259-7</t>
  </si>
  <si>
    <t xml:space="preserve">Ning Herlina, Yanuar Syam Putra, Teori dan landasan kewarganegaraan NKRI </t>
  </si>
  <si>
    <t>978-602-447-386-0</t>
  </si>
  <si>
    <t>Ning Herlina ; editor, Yanuar Syam Putra, Modul pendidikan pancasila : bahan ajar ringkasan materi untuk satu semester</t>
  </si>
  <si>
    <t>978-602-447-487-4</t>
  </si>
  <si>
    <t>Mulyadi,Misroni, Hamdi Amdika, Efektivitas sistem kearsipan dinamis (sikd) sebagai sarana temu kembali arsip di dinas arsip, perpustakaan dan dokumentasi (arpusdok) Kota Palembang</t>
  </si>
  <si>
    <t>978-602-5471-49-0</t>
  </si>
  <si>
    <t>misroni, Komunikasi dan perpustakaan</t>
  </si>
  <si>
    <t>978-602-447-318-1</t>
  </si>
  <si>
    <t>editor, Tahrun dan Mulyadi, Teaching English to foreign learners</t>
  </si>
  <si>
    <t>978-602-447-373-0</t>
  </si>
  <si>
    <t>editors, Tahrun and Mulyadi, Methodology for teaching English</t>
  </si>
  <si>
    <t>978-602-447-430-0</t>
  </si>
  <si>
    <t>nurmalina, Kebijakan pengembangan koleksi perpustakaan Universitas Islam Negeri Raden Fatah Palembang</t>
  </si>
  <si>
    <t>978-623-250-050-1</t>
  </si>
  <si>
    <t>abdul karim, Jama’ah tabligh gerakan dakwah transnasional menelusuri sejarah dan ajaran jama’ah tabligh di palembang</t>
  </si>
  <si>
    <t>IsbnNo: 978-602-447-242-9</t>
  </si>
  <si>
    <t>amilda, Internalisasi prinsip-prinsip islam pada pelaksanaan manajemen humas dan kontribusinya dalam meningkatkan reputasi sekolah : studi pada smkn 2 Palembang</t>
  </si>
  <si>
    <t>IsbnNo: 978-602-5471-56-8</t>
  </si>
  <si>
    <t>amilda, Analisis pada perencanaan dan pelaksanaan pembelajaran guru di SMA Negeri 18 Palembang</t>
  </si>
  <si>
    <t>IsbnNo: 978-623-250-077-8</t>
  </si>
  <si>
    <t>, Pelestarian nilai-nilai budaya basemah pada masyarakat pagar alam melalui pemberdayaan keluarga</t>
  </si>
  <si>
    <t>IsbnNo: 978-623-250-082-2</t>
  </si>
  <si>
    <t>endang rochmiatun, Gerakan sarekat abang di onderafdeling Ogan Ilir Karisidenan Palembang awal abad xx</t>
  </si>
  <si>
    <t>IsbnNo: 978-602-1209-77-6</t>
  </si>
  <si>
    <t>endang rochmiatun, Elite lokal palembang abad xix-abad xx: kajian terhadap peran ‘haji mukim’ dalam mengembangkan islam</t>
  </si>
  <si>
    <t>IsbnNo: 978-602-5685-11-8</t>
  </si>
  <si>
    <t>endang rochmiatun,  Pelestarian nilai-nilai budaya basemah pada masyarakat pagar alam melalui pemberdayaan keluarga</t>
  </si>
  <si>
    <t>endang rochmiatun, Filsafat sejarah</t>
  </si>
  <si>
    <t>IsbnNo: 978-602-447-128-6</t>
  </si>
  <si>
    <t>endang rochmiatun, Sejarah dan kebudayaan masyarakat Melayu : Desa Gelebak dalam Musi Banyuasin Sumatera Selatan</t>
  </si>
  <si>
    <t>IsbnNo: 978-602-447-376-1</t>
  </si>
  <si>
    <t>endang rochmiatun,  Tokoh perempuan dalam sejarah Palembang abad XVII-XX : laporan penelitian</t>
  </si>
  <si>
    <t>IsbnNo: 978-602-73714-7-7</t>
  </si>
  <si>
    <t>nor huda, Orang-orang Cina dan perkembangan Islam di Palembang, 1803-1942</t>
  </si>
  <si>
    <t>IsbnNo: 978-602-5685-00-2</t>
  </si>
  <si>
    <t>nor huda, Pelestarian nilai-nilai budaya basemah pada masyarakat pagar alam melalui pemberdayaan keluarga</t>
  </si>
  <si>
    <t>nyimas umi kalsum, Perbandingan naskah tu?fah ar- ?n syekh abdu? ?amad al- falimbani dengan syekh arsyad al- banjari : kajian filologi dan analisis isi</t>
  </si>
  <si>
    <t>IsbnNo: 978-602-5471-88-9</t>
  </si>
  <si>
    <t>abdurrasyid,Radikalisasi dan moderasi : studi terhadap gerakan Islam mainstrem Jama’ah Islamiyah dan Nahdatul Ulama di indonesia</t>
  </si>
  <si>
    <t>IsbnNo: 978-602-5685-64-4</t>
  </si>
  <si>
    <t>, Buku panduan tahfidz al-Quran</t>
  </si>
  <si>
    <t>IsbnNo: 978-602-447-298-6</t>
  </si>
  <si>
    <t>, Panduan baca tulis Al-Quran (BTA) [sumber elektronis]</t>
  </si>
  <si>
    <t>IsbnNo: 978-602-0778-28-0</t>
  </si>
  <si>
    <t>imron,  Filsafat ilmu</t>
  </si>
  <si>
    <t>IsbnNo: 978-602-447-363-1</t>
  </si>
  <si>
    <t>Otoman, Kemas A. Rachman Panj, Anatomi historiografi Islam</t>
  </si>
  <si>
    <t>IsbnNo: 978-602-447-489-8</t>
  </si>
  <si>
    <t>neni noviza, Model permainan tradisional masyarakat Islam Melayu Sumatera Selatan dalam mereduksi kecendrungan anak bermain skip challengge</t>
  </si>
  <si>
    <t>IsbnNo: 978-602-5685-47-7</t>
  </si>
  <si>
    <t>neni noviza,  Model layanan bimbingan konseling berbasis web dalam mengatasi keterbatasan fungsi dan peran penasehat akademik di fakultas dakwah dan komunikasi universitas islam negeri raden fatah Palembang</t>
  </si>
  <si>
    <t>IsbnNo: 978-602-0778-06-8</t>
  </si>
  <si>
    <t>neni noviza, Teknik umum dan teknik khusus dalam konseling individual</t>
  </si>
  <si>
    <t>IsbnNo: 978-602-447-320-4</t>
  </si>
  <si>
    <t>neni noviza,  Bimbingan rohani pasien</t>
  </si>
  <si>
    <t>IsbnNo: 978-602-447-321-1</t>
  </si>
  <si>
    <t>nuraida, Metodologi studi Islam</t>
  </si>
  <si>
    <t>IsbnNo: 978-602-447-088-3</t>
  </si>
  <si>
    <t>aliasan, Pengaruh pemahaman keagamaan dan literasi media terhadap penyebaran hoax di kalangan mahasiswa</t>
  </si>
  <si>
    <t>IsbnNo: 978-602-5685-56-9</t>
  </si>
  <si>
    <t>Darwin Effendi, Hani Atus Sholikhah, Anita Raharjeng, Indrawati, Tanenji, Kumpulan cerpen: sekelumit kisah cinta</t>
  </si>
  <si>
    <t>IsbnNo: 978-602-6318-92-3</t>
  </si>
  <si>
    <t>suryati, sosiologi</t>
  </si>
  <si>
    <t>IsbnNo: 978-602-447-089-0</t>
  </si>
  <si>
    <t>suryati, hamidah, Jihad antara idealitas dan realitas [sumber elektronis] : pendekatan sosio-religius antropologis</t>
  </si>
  <si>
    <t>IsbnNo: 978-602-0778-10-5</t>
  </si>
  <si>
    <t>anita trisiah, Songket dan melayu islam nusantara from philosophy to branding</t>
  </si>
  <si>
    <t>IsbnNo: 978-602-1209-75-2</t>
  </si>
  <si>
    <t>anita trisiah, Old and new: peluang dan tantangan alumni komunikasi penyiaran Islam di dunia media</t>
  </si>
  <si>
    <t>IsbnNo: 978-602-5685-54-5</t>
  </si>
  <si>
    <t>anita trisiah, Efek iklim komunikasi pada peningkatan critical thinking skills peserta didik</t>
  </si>
  <si>
    <t>IsbnNo: 978-602-0778-87-7</t>
  </si>
  <si>
    <t>hamidah, Konflik dan integrasi : studi terhadap pengembangan budaya dan kearifan lokal di Kecamatan Lempuing dan Lempuing Jaya</t>
  </si>
  <si>
    <t>IsbnNo: 978-602-5471-79-7</t>
  </si>
  <si>
    <t>manalullaili, Penelitian kompetitif individual berbasis pengembangan program studi pengaruh image program studi komunikasi penyiaran Islam terhadap loyalitas mahasiswa dan calon mahasiswa</t>
  </si>
  <si>
    <t>IsbnNo: 978-602-5685-48-4</t>
  </si>
  <si>
    <t>aflatun muchtar, Pergulatan agama dan politik di Palembang 1900-1945</t>
  </si>
  <si>
    <t>IsbnNo: 978-602-5685-45-3</t>
  </si>
  <si>
    <t>candra darmawan, Strategi pengembangan program studi manajemen dakwah dengan analisis SWOT</t>
  </si>
  <si>
    <t>IsbnNo: 978-602-5685-01-9</t>
  </si>
  <si>
    <t>candra darmawan, Relevansi pemikiran teologi islam muhammadiyah dengan pemikiran pembaharuannya [sumber elektronis]</t>
  </si>
  <si>
    <t>IsbnNo: 978-602-0778-14-3</t>
  </si>
  <si>
    <t>candra darmawan, Reaktualisasi intelektualisme pemikiran Islam klasik di Indonesia : studi komperatif Muhammadiyah dan Nahdlatul Ulama pasca reformasi</t>
  </si>
  <si>
    <t>IsbnNo: 978-623-250-014-3</t>
  </si>
  <si>
    <t>dalinur m. nur , Manajemen dakwah, perubahan sosial, dan kesalehan sosial dalam Masyarakat Islam Melayu Kota Palembang</t>
  </si>
  <si>
    <t>IsbnNo: 978-602-5685-53-8</t>
  </si>
  <si>
    <t>dalinur m, manajemen umum</t>
  </si>
  <si>
    <t>IsbnNo: 978-602-447-319-8</t>
  </si>
  <si>
    <t>Dalinur M.nur, Emi Puspita Dewi, Pengaruh kecerdasan spiritual (SQ) dan kecerdasan emosional (EQ) terhadap motivasi belajar mahasiswa Program Studi Manajemen Dakwah Fakultas Dakwah dan Komunikasi Universitas Islam Negeri Raden Fatah Palembang</t>
  </si>
  <si>
    <t>IsbnNo: 978-623-250-003-7</t>
  </si>
  <si>
    <t>nurseri hasnah nasution, Reaktualisasi pemikiran teologi Islam di Melayu Sumatera Selatan pada abad XX {sumber elektronis]</t>
  </si>
  <si>
    <t>IsbnNo: 978-602-0778-12-9</t>
  </si>
  <si>
    <t>nurseri hasnah nasution, Pemikiran dan corak teologi islam bagi penderita gangguan jiwa : studi terhadap ayat-ayat Al-Qur’an tentang gangguan dan kesehatan jiwa dalam tafsir ilmi</t>
  </si>
  <si>
    <t>IsbnNo: 978-623-250-071-6</t>
  </si>
  <si>
    <t>choiriyah, Amar ma’ruf nahi munkar dalam persfektif Syekh Abdussomad Al-Palimbani dalam kitabnya sairussalikin ila ibadah robbal ‘alamin : relevansinya dalam proses pelaksanaan dakwah</t>
  </si>
  <si>
    <t>IsbnNo: 978-602-5471-78-0</t>
  </si>
  <si>
    <t>mohd aji isnaini, Kontribusi lembaga pendidikan dan dakwah haji Alim terhadap pengembangan masyarakat Islam di Palembang</t>
  </si>
  <si>
    <t>IsbnNo: 978-602-5685-35-4</t>
  </si>
  <si>
    <t>muzaiyanah, Buku bahasa Indonesia untuk perguruan tinggi</t>
  </si>
  <si>
    <t>IsbnNo: 978-602-447-327-3</t>
  </si>
  <si>
    <t>listiawati, Tafsir ayat-ayat pendidikan : tafsir al ayat al-tarbawiy</t>
  </si>
  <si>
    <t>IsbnNo: 978-602-1209-85-1</t>
  </si>
  <si>
    <t xml:space="preserve">listiawati, Prinsip dasar ekonomi Islam </t>
  </si>
  <si>
    <t>IsbnNo: 978-602-1209-86-8</t>
  </si>
  <si>
    <t>listiawati, Analisis pemahaman masyarakat kota palembang tentang wakaf produktif dan uang</t>
  </si>
  <si>
    <t>IsbnNo: 978-602-5471-33-9</t>
  </si>
  <si>
    <t>listiawati, Prinsip dasar ekonomi Islam : tafsir ayat-ayat tentang ekonomi</t>
  </si>
  <si>
    <t>IsbnNo: 978-602-447-452-2</t>
  </si>
  <si>
    <t>Maftukhatusolikhah, M.Rusydi, BMT dan pemberdayaan ekonomi berwawasan gender</t>
  </si>
  <si>
    <t>IsbnNo: 978-602-5685-28-6</t>
  </si>
  <si>
    <t>M. Rusydi, Maftukhatusolikhah, Analisis social performance perbankan syariah di Indonesa</t>
  </si>
  <si>
    <t>IsbnNo: 978-602-5685-29-3</t>
  </si>
  <si>
    <t>Maftukhatusolikhah, Abdullah Sahroni, Peningkatan pendapatan dalam perspektif maqashid syari’ah : studi pada driver Gojek di Kota Palembang</t>
  </si>
  <si>
    <t>IsbnNo: 978-602-0778-51-8</t>
  </si>
  <si>
    <t>zainal berlian, Srategi promosi songket Palembang : studi kasus kerajian songket cek Ipah</t>
  </si>
  <si>
    <t>IsbnNo: 978-602-5685-36-1</t>
  </si>
  <si>
    <t>zainal berlian, Manajemen kelas dan dampaknya terhadap efektifitas pembelajaran mata pelajaran fiqih di Madrasah Aliyah paradigma Palembang</t>
  </si>
  <si>
    <t>IsbnNo: 978-602-0778-04-4</t>
  </si>
  <si>
    <t>juwita anggraini, Konstruksi perempuan dalam budaya melayu (studi terhadap perempuan pengusaha melayu kota palembang: pendekatan agama dan ekonomi)</t>
  </si>
  <si>
    <t>IsbnNo: 978-602-5471-48-3</t>
  </si>
  <si>
    <t>Juwita Anggraini, Dessy Handayani, Rekonstruksi pembelajaran perbankan syariah : studi pada program studi perbankan syariah Fakultas Ekonomi dan Bisnis Islam UIN Raden Fatah</t>
  </si>
  <si>
    <t>IsbnNo: 978-602-0778-50-1</t>
  </si>
  <si>
    <t>maya panorama, Potensi ekonomi wisata religi di Kota Palembang</t>
  </si>
  <si>
    <t>IsbnNo: 978-602-5471-22-3</t>
  </si>
  <si>
    <t>melis, Konsumsi : prinsip dan batasan dalam perspektif islam</t>
  </si>
  <si>
    <t>IsbnNo: 978-602-6318-76-3</t>
  </si>
  <si>
    <t>melis, Buku ajar pengantar ilmu ekonomi</t>
  </si>
  <si>
    <t>IsbnNo: 978-602-447-282-5</t>
  </si>
  <si>
    <t>mismiwati, Dampak faktor fundamental mikro terhadap profit distribution management bank syari’ah di Indonesia</t>
  </si>
  <si>
    <t>IsbnNo: 978-602-5471-17-9</t>
  </si>
  <si>
    <t>rudi aryanto, Pengaruh kualitas pelayanan prodi ekonomi syariah dalam penyelesaian administrasi terhadap kepuasan mahasiswa dan dampaknya terhadap citra prodi ekonomi syariah</t>
  </si>
  <si>
    <t>IsbnNo: 978-602-5685-37-8</t>
  </si>
  <si>
    <t>titin hartini, Analisis pengaruh firm size dan profitabilitas terhadap islamic social reporting (isr) dengan earning growth sebagai variabel moderating pada Jakarta Islamic Index (JII)</t>
  </si>
  <si>
    <t>IsbnNo: 978-602-5471-32-2</t>
  </si>
  <si>
    <t>Fauziah, Sunaryo, Aknan Hairullah , Validasi arah kiblat masjid dengan bayang – bayang kiblat : studi kasus masjid di Kecamatan Ilir Barat II Kota Palembang</t>
  </si>
  <si>
    <t>IsbnNo: 978-602-5471-24-7</t>
  </si>
  <si>
    <t>muhammad rusdi, Pemberdayaan ekonomi masyarakat melalui pengelolaan limbah tandan kosong kelapa sawit</t>
  </si>
  <si>
    <t>IsbnNo: 978-623-250-018-1</t>
  </si>
  <si>
    <t>Dinnul Alfian Akbar, Rika Lidyah,  Manajemen keuangan</t>
  </si>
  <si>
    <t>IsbnNo: 978-602-447-018-0</t>
  </si>
  <si>
    <t>Lidia Desiana, Aryanti; editor, Fernando Africano, Dinnul Alfian Akbar, Manajemen keuangan bank syariah: teori dan evaluasi</t>
  </si>
  <si>
    <t>IsbnNo: 978-602-447-255-9</t>
  </si>
  <si>
    <t>Dinnul Alfian Akbar, S.E., M.Si. Fernando Africano,Prinsip-prinsip manajemen keuangan</t>
  </si>
  <si>
    <t>IsbnNo: 978-602-1209-97-4 (no.jil lengkap)</t>
  </si>
  <si>
    <t>IsbnNo: 978-602-1209-98-1 (jil.1)</t>
  </si>
  <si>
    <t>IsbnNo: 978-602-1209-99-8 (jil.2)</t>
  </si>
  <si>
    <t>dinul alfian akbar, Investigasi dampak intellectual capital dan firm size terhadap islamic social reporting indexs dengan profitabilitas sebagai mediasi pada bank umum syariah di Indonesia</t>
  </si>
  <si>
    <t>IsbnNo: 978-602-5471-30-8</t>
  </si>
  <si>
    <t>Abubakar Sidik, Mail Hilian Batin, Me, M. Junestrada Diem, Peranan Baznas dan sistem pengelolaan dana zakat terhadap kelompok bina zakat (KBZ) di Kabupaten OKU Timur</t>
  </si>
  <si>
    <t>IsbnNo: 978-602-0778-79-2</t>
  </si>
  <si>
    <t xml:space="preserve"> Lemiyana, Erdah Litriani, Mawardi, Need analysis pengembangan laboratorium capital market terpadu prodi perbankan syariah</t>
  </si>
  <si>
    <t>IsbnNo: 978-602-5471-41-4</t>
  </si>
  <si>
    <t>Lemiyana, Mawardi, Edukasi pasar modal meningkatkan jumlah investor di UIN Raden Fatah</t>
  </si>
  <si>
    <t>IsbnNo: 978-623-250-023-5</t>
  </si>
  <si>
    <t>mufti fiandi, Praktek ekonomi pada masa Rasulullah SAW dan kaitannya dengan praktek ekonomi Islam dewasa ini : studi analisis otoritas Nabi sebagai Ulil Amri dalam pengawasan pasar dan perlindungan konsumen</t>
  </si>
  <si>
    <t>IsbnNo: 978-602-1209-87-5</t>
  </si>
  <si>
    <t>Peny Cahaya Azwari, Mufti Fiandi, Pengaruh dukungan teknologi informasi dan kompetensi manajerial terhadap kualitas penerapan akuntansi full accrual dan dampaknya terhadap perceived usefulness dalam pengambilan keputusan</t>
  </si>
  <si>
    <t>IsbnNo: 978-602-0778-49-5</t>
  </si>
  <si>
    <t>raden ayu ritawati,  Resistensi islam pada moral petani dan pedagang getah karet melayu sumatera selatan abad 19 - 21</t>
  </si>
  <si>
    <t>IsbnNo: 978-602-1209-73-8</t>
  </si>
  <si>
    <t>rika lidyah, Islamic corporate governance islamicity financial performance index dan kecurangan (FRAUD) pada bank umum syariah di Indonesia</t>
  </si>
  <si>
    <t>IsbnNo: 978-602-5471-28-5</t>
  </si>
  <si>
    <t>Sri Delasmi Jayanti ; editor, Rika Lidyah, pengantar akuntansi</t>
  </si>
  <si>
    <t>IsbnNo: 978-602-447-280-1</t>
  </si>
  <si>
    <t>hambali, Pelaksanaan pelayanan publik di Kantor Urusan Agama Kecamatan Kemuning Palembang</t>
  </si>
  <si>
    <t>IsbnNo: 978-602-0778-34-1</t>
  </si>
  <si>
    <t>reza aprianti, Pengaruh media terhadap identitas budaya lokal (studi penelitian kurangnya identitas budaya Melayu Palembang dalam menghadapi perkembangan media teknologi)</t>
  </si>
  <si>
    <t>IsbnNo: 978-602-5685-32-3</t>
  </si>
  <si>
    <t>yenrizal, Nilai-Nilai lingkungan hidup pada prasasti Talang Tuwo</t>
  </si>
  <si>
    <t>IsbnNo: 978-602-5471-99-5</t>
  </si>
  <si>
    <t>yenrizal, Etnoekologi komunikas i: orang semende memaknai alam</t>
  </si>
  <si>
    <t>IsbnNo: 978-602-0713-04-5</t>
  </si>
  <si>
    <t>yenrizal, Strategi kebijakan deradikalisasi beragama di kalangan mahasiswa sudut pandang rektor UIN</t>
  </si>
  <si>
    <t>IsbnNo: 978-602-0778-60-0</t>
  </si>
  <si>
    <t>ainur rofik, Rekrutmen calon kepala daerah dalam era Pilkada langsung dan serentak di Kabupaten Musi Banyuasin 2017 : studi kasus DPD Partai Amanat Nasional Kabupaten Musi Banyuasin</t>
  </si>
  <si>
    <t>IsbnNo: 978-602-0778-89-1</t>
  </si>
  <si>
    <t>ainur ropik, Kesadaran politik calon anggota legeslatif perempuan : studi kasus calon anggota legeslatif perempuan Partai Amanat Nasional Kabupaten Musi Banyuasin</t>
  </si>
  <si>
    <t>IsbnNo: 978-623-250-042-6</t>
  </si>
  <si>
    <t>andi candra jaya, Kedudukan wanita dalam ranah politik di Indonesia menurut pandangan Islam</t>
  </si>
  <si>
    <t>IsbnNo: 978-602-5685-27-9</t>
  </si>
  <si>
    <t>andi candra jaya, Konsep nation-state dalam pemikiran ideologi politik Melayu Islam pada abad ke-19 m : studi pemikiran Abdullah Bin Abdul Kadir Munsyi (1787-1854)</t>
  </si>
  <si>
    <t>IsbnNo: 978-602-0778-05-1</t>
  </si>
  <si>
    <t>mohammad syawaludin, Islam dan kesejahteraan masyarakat : siasat usaha pedagang kaki lima (pkl) dengan pemanfaatan hubungan komunitas pkl muslim pasar suak bato 26 ilir di Palembang</t>
  </si>
  <si>
    <t>IsbnNo: 978-602-5471-73-5</t>
  </si>
  <si>
    <t>mohammad syawaludin, IsbnNo: 978-602-5471-73-5</t>
  </si>
  <si>
    <t>IsbnNo: 978-602-447-130-9</t>
  </si>
  <si>
    <t>mohammad syawaludin, Tradisi politik Melayu : analisis pengangkatan dan pergantian kekuasaan di kesultanan Palembang</t>
  </si>
  <si>
    <t>IsbnNo: 978-623-250-070-9</t>
  </si>
  <si>
    <t>wijaya, Toleransi umat beragama di kalangan akademik : studi jejak pendapat para dosen agama dan dosen umum di UIN Raden Fatah Palembang</t>
  </si>
  <si>
    <t>IsbnNo: 978-602-5471-15-5</t>
  </si>
  <si>
    <t>kiki mikail,  Ijtihad politik Islam Palembang di masa orde baru</t>
  </si>
  <si>
    <t>IsbnNo: 978-602-5471-67-4</t>
  </si>
  <si>
    <t>kun budianto, Implementasi kebijakan peraturan Mahkamah Agung no. 1 tahun 2008 tentang prosedur mediasi di pengadilan agama Bandung kelas i. a</t>
  </si>
  <si>
    <t>IsbnNo: 978-602-5685-31-6</t>
  </si>
  <si>
    <t>kun budianto, Prosiding International Seminar on Asean Studies (ISAS)) with the theme : Islam as a unifying power for peace and harmony in Southeast Asia, Kamis-Jum’at, 20-21 Desember 2017 Ballroom Swarna Dwipa Hotel</t>
  </si>
  <si>
    <t>IsbnNo: 978-602-71703-5-3</t>
  </si>
  <si>
    <t>kun budianto, Gaya kepemimpinan kepala kantor wilayah agama provinsi Kepulauan Bangka Belitung dalam meningkatkan kualitas kinerja pegawai</t>
  </si>
  <si>
    <t>IsbnNo: 978-623-250-079-2</t>
  </si>
  <si>
    <t>yazwardi, Pengantar politik hukum Islam di Indonesia</t>
  </si>
  <si>
    <t>IsbnNo: 978-602-447-275-7</t>
  </si>
  <si>
    <t>yazwardi, Peraturan daerah yang mengandung materi muatan ajaran Islam dalam sistem politik hukum nasional : studi kasus di Provinsi Sumatera Selatan</t>
  </si>
  <si>
    <t>IsbnNo: 978-602-5685-20-0</t>
  </si>
  <si>
    <t>yazwardi, Prosiding Simposium Internasional Islam dan Humanities (Malay Local Wisdom) : Ballroom Grand Hotel Swarna Dwipa Palembang, 08-11 September 2017</t>
  </si>
  <si>
    <t>IsbnNo: 978-602-73714-8-4</t>
  </si>
  <si>
    <t>choirun niswah, Sejarah dan peradaban Islam</t>
  </si>
  <si>
    <t>IsbnNo: 978-602-447-159-0</t>
  </si>
  <si>
    <t>afriantoni, Pembentukan tradisi Islam lokal : perspektif Islam Nusantara di jagad besemah telaah atas pemikiran dan peranan puyang awak raje nyawe di Kota Pagarlama</t>
  </si>
  <si>
    <t>IsbnNo: 978-602-1209-70-7</t>
  </si>
  <si>
    <t>afriantoni,  Internasionalisasi perguruan tinggi keagamaan Islam negeri : studi komparatif UIN Syarif Hidayatullah dan UIN Maulana Malik Ibrahim</t>
  </si>
  <si>
    <t>IsbnNo: 978-602-447-385-3</t>
  </si>
  <si>
    <t>afriantoni, Kepemimpinan pendidikan</t>
  </si>
  <si>
    <t>IsbnNo: 978-602-447-410-2</t>
  </si>
  <si>
    <t>saipul annur, Respon masyarakat terhadap sertifikasi ulama di Kota Palembang</t>
  </si>
  <si>
    <t>IsbnNo: 978-602-5471-50-6</t>
  </si>
  <si>
    <t>saipul annur, Problematika komunikasi orang tua dan sikap sosial anak zaman now di komplek Perumahan Ogan Permata Indah Palembang</t>
  </si>
  <si>
    <t>IsbnNo: 978-602-0778-95-2</t>
  </si>
  <si>
    <t>rusmaini, Kepemimpinan, komunikasi intern, efektivitas kerja</t>
  </si>
  <si>
    <t>IsbnNo: 978-602-5471-54-4</t>
  </si>
  <si>
    <t>najib haitami,Pelaksanaan supervisi klinis kepala madrasah bagi guru pendidikan agama Islam di madrasah aliyah Paradigma Palembang</t>
  </si>
  <si>
    <t>IsbnNo: 978-602-0778-29-7</t>
  </si>
  <si>
    <t>karoma, Pengantar kinerja guru, supervisi, iklim sekolah dan motivasi kerja</t>
  </si>
  <si>
    <t>IsbnNo: 978-602-447-233-7</t>
  </si>
  <si>
    <t>karoma, Prinsip dasar kurikulum dan pembelajaran</t>
  </si>
  <si>
    <t>IsbnNo: 978-602-447-491-1</t>
  </si>
  <si>
    <t>febriyanti, Kepemimpinan pendidikan</t>
  </si>
  <si>
    <t>kris setyaningsih, Pola kepemimpinan kepala sekolah di sekolah dasar tunas teladan dan implikasinya terhadap kualitas peserta didik</t>
  </si>
  <si>
    <t>IsbnNo: 978-602-0778-16-7</t>
  </si>
  <si>
    <t>leny marlina, Manajemen pelaksanaan pendidikan fakultas ilmu tarbiyah dan keguruan (fitk) UIN Raden Fatah Palembang</t>
  </si>
  <si>
    <t>IsbnNo: 978-602-5471-60-5</t>
  </si>
  <si>
    <t>leny marlina, Pembinaan kesiswaan : studi pada program ekstrakurikuler MAN 2 Palembang</t>
  </si>
  <si>
    <t>IsbnNo: 978-602-5685-96-5</t>
  </si>
  <si>
    <t>leny marlina, Pengaruh gaya kepemimpinan kepala madrasah terhadap kinerja pegawai di Madrasah Tsanawiyah (MTs) Negeri 1 model Palembang</t>
  </si>
  <si>
    <t>IsbnNo: 978-602-5685-98-9</t>
  </si>
  <si>
    <t>leny marlina, Manajemen pelaksanaan (actuating) pendidikan agama islam (pai) : studi pada sma negeri 6 palembang</t>
  </si>
  <si>
    <t>IsbnNo: 978-602-0778-00-6</t>
  </si>
  <si>
    <t>leny marlina, Pengorganisasian (organizing) pendidikan agama Islam pada SMA Negeri 6 Palembang</t>
  </si>
  <si>
    <t>IsbnNo: 978-623-250-021-1</t>
  </si>
  <si>
    <t>hasbi, Pengaruh kualitas pelayanan administrasi terhadap kepuasan peserta didik di MTs Negeri 1 Model Palembang</t>
  </si>
  <si>
    <t>IsbnNo: 978-602-5471-80-3</t>
  </si>
  <si>
    <t>hasbi, Pengembangan subjecific, spesific,and pedagogic (SSP) statistika dasar pendidik berbasis living values</t>
  </si>
  <si>
    <t>IsbnNo: 978-602-5685-16-3</t>
  </si>
  <si>
    <t>hasbi, Konflik ethno-religion I Asia Tenggara</t>
  </si>
  <si>
    <t>IsbnNo: 978-602-5685-17-0</t>
  </si>
  <si>
    <t>kasinyo harto, Mainstream model pengembangan metodologi pembelajaran pendidikan agama islam dalam membangun karakter keberagamaan peserta didik</t>
  </si>
  <si>
    <t>IsbnNo: 978-602-1209-96-7</t>
  </si>
  <si>
    <t>kasinyo harto, Prosiding International Seminar on Asean Studies (ISAS)) with the theme : Islam as a unifying power for peace and harmony in Southeast Asia, Kamis-Jum’at, 20-21 Desember 2017 Ballroom Swarna Dwipa Hotel</t>
  </si>
  <si>
    <t>sirozi, Pelayanan terhadap mahasiswa internasional di perguruan tinggi keagamaan Islam (PTKI) : studi kasus di UIN Raden Fatah Palembang</t>
  </si>
  <si>
    <t>IsbnNo: 978-602-5685-46-0</t>
  </si>
  <si>
    <t>sirozi, Strategi kebijakan deradikalisasi beragama di kalangan mahasiswa sudut pandang rektor UIN</t>
  </si>
  <si>
    <t>tutut handayani, Proceeding PGMI Internasional Conference 2018 : strategies and innovation for the PGMI’s academia to face the challenges of the industrial revolution 4.0 : strategies and innovation for the PGMI's Academia to face the challenges of the industrial revolution : Selasa, 18 September 2018 Gedung Akademic Center UIN Raden Fatah Palembang</t>
  </si>
  <si>
    <t>IsbnNo: 978-602-53903-0-2</t>
  </si>
  <si>
    <t>abdurrahmansyah, Pendidikan karakter berbasis budaya Islam Melayu di Universitas Islam Negeri Raden Fatah Palembang : studi terhadap konsep, desain, dan arah pengembangan kurikulumnya</t>
  </si>
  <si>
    <t>IsbnNo: 978-602-1209-66-0</t>
  </si>
  <si>
    <t>abdurrahmansyah,  Pengembangan model pembelajaran pendidikan agama islam untuk meningkatkan penguasaan materi ajar dan aksessibilitas bahan bacaan pada mahasiswa fakultas ilmu tarbiyah dan keguruan UIN Raden Fatah Palembang</t>
  </si>
  <si>
    <t>IsbnNo: 978-602-5471-55-1</t>
  </si>
  <si>
    <t>abdurrahmansyah, Persepsi dan analysis of need kalangan alumni program magister terhadap pembukaan program doktor studi Islam pada program pascasarjana Universitas Islam Negeri Raden Fatah Palembang [sumber elektronis]</t>
  </si>
  <si>
    <t>IsbnNo: 978-602-0778-03-7</t>
  </si>
  <si>
    <t>abdurrahmansyah, Dinamika politik pendidikan Islam : pengalaman Indonesia</t>
  </si>
  <si>
    <t>IsbnNo: 978-602-447-379-2</t>
  </si>
  <si>
    <t>abdurrahmansyah, Kurikulum dan tradisi belajar pada sistem pendidikan Islam abad ke-20 : studi terhadap pengajaran ulama di Sumatera Selatan</t>
  </si>
  <si>
    <t>IsbnNo: 978-623-250-072-3</t>
  </si>
  <si>
    <t>achmad syarifuddin, Senang dan bangga belajar bahasa Arab</t>
  </si>
  <si>
    <t>IsbnNo: 978-602-447-328-0</t>
  </si>
  <si>
    <t>alimron, Teks dan konteks kitab hadis melayu pertama : studi atas naskah hidayat al-habib</t>
  </si>
  <si>
    <t>IsbnNo: 978-602-5471-66-7</t>
  </si>
  <si>
    <t>alimron, Pendidikan muatan lokal, problematika penerapan e-learning dalam proses pembelajaran : studi pada Program Studi Pendidikan Agama Islam Universitas Islam Negeri Raden Fatah Palembang</t>
  </si>
  <si>
    <t>IsbnNo: 978-623-7368-17-5</t>
  </si>
  <si>
    <t>ahmad zainuri, Media pembelajaran</t>
  </si>
  <si>
    <t>978-602-6318-96-1</t>
  </si>
  <si>
    <t>ahmad zainuri, Pendidikan karakter integral di keluarga sekolah dan masyarakat</t>
  </si>
  <si>
    <t>IsbnNo: 978-602-1209-94-3</t>
  </si>
  <si>
    <t>ahmad zainuri, Konsep dasar kurikulum pendidikan</t>
  </si>
  <si>
    <t>IsbnNo: 978-602-447-216-0</t>
  </si>
  <si>
    <t>ahmad zainuri, Konversi IAIN menjadi UIN di era globalisasi perspektif epistemologi sains : studi analisis desain kurikulum UIN Raden Fatah Palembang</t>
  </si>
  <si>
    <t>IsbnNo: 978-623-250-013-6</t>
  </si>
  <si>
    <t>akmal hawi, Remaja pecandu narkoba: studi tentang rehabilitasi integratif di panti rehabilitasi narkoba pondok pesantren ar-Rahman Palembang</t>
  </si>
  <si>
    <t>IsbnNo: 978-602-5471-46-9</t>
  </si>
  <si>
    <t>akmal hawi, Model rehabilitasi korban narkoba melalui pendekatan integratif di Panti Pondok Pesantren Ar-Rahman Palembang</t>
  </si>
  <si>
    <t>IsbnNo: 978-602-0778-94-5</t>
  </si>
  <si>
    <t>nazaruddin, Manajemen strategik</t>
  </si>
  <si>
    <t>IsbnNo: 978-602-447-292-4</t>
  </si>
  <si>
    <t>nazaruddin, Pelaksanaan supervisi klinis kepala madrasah bagi guru pendidikan agama Islam di Madrasah Ibtidaiyah Negeri 2 Palembang</t>
  </si>
  <si>
    <t>IsbnNo: 978-602-447-462-1</t>
  </si>
  <si>
    <t>nazaruddin,  Pendidikan keluarga menurut Ki Hajar Dewantara dan relevansinya dengan pendidikan Islam</t>
  </si>
  <si>
    <t>IsbnNo: 978-602-447-494-2</t>
  </si>
  <si>
    <t>misyuraidah, Gelar adat dalam upacara perkawinan adat masyarakat Komering di Sukarami, Ogan Komering Ilir, Sumatera Selatan</t>
  </si>
  <si>
    <t>IsbnNo: 978-602-5471-62-9</t>
  </si>
  <si>
    <t>musnur heri, Hermeneutika insider-outsider: studi atas pengaruh hermeneutika barat terhadap hermeneutika islam</t>
  </si>
  <si>
    <t>IsbnNo: 978-602-5685-70-5</t>
  </si>
  <si>
    <t>ermis suryana, Budaya perkawinan dalam masyarakat suku daya : menelusuri budaya Islam Melayu dalam kearifan lokal suku daya Kecamatan Buayrunjung Oku Selatan</t>
  </si>
  <si>
    <t>IsbnNo: 978-602-1209-78-3</t>
  </si>
  <si>
    <t>ermis suryana, Analisis kinerja mahasiswa peserta micro teaching fitk uin raden fatah palembang (studi pada mahasiswa program : studi pendidikan agama islam</t>
  </si>
  <si>
    <t>IsbnNo: 978-602-5471-68-1</t>
  </si>
  <si>
    <t>Fitri Oviyanti,Kinerja penelitian dosen program studi pendidikan agama islam Fakultas Ilmu Tarbiyah dan Keguruan UIN Raden Fatah Palembang</t>
  </si>
  <si>
    <t>978-602-5685-30-9</t>
  </si>
  <si>
    <t>Fitri Oviyanti, Pengaruh rekrutmen terhadap kinerja guru di Madrasah Ibtidaiyah Munawariyah Palembang</t>
  </si>
  <si>
    <t>978-602-447-400-3</t>
  </si>
  <si>
    <t>Fitri Oviyanti, Evaluasi implementasi kurikulum mengacu KKNI di Universitas Islam Negeri Raden Fatah Palembang</t>
  </si>
  <si>
    <t>978-623-250-051-8</t>
  </si>
  <si>
    <t>Irja Putra Pratama, Tuturan Masyarakat Sumatera Selatan “ wong rumah ” dalam perspektif Budaya Islam Melayu</t>
  </si>
  <si>
    <t>978-602-5471-45-2</t>
  </si>
  <si>
    <t>Helen Sabera Adib, Budaya islam lokal di kampung arab al Munawwaroh Palembang</t>
  </si>
  <si>
    <t>978-602-5471-61-2</t>
  </si>
  <si>
    <t>Muhammad Isnaini, Tradisi pengajian kitab tuhfah ar-râgibîn fî bayân haqîqah al-îmân al-mu’minîn wa mâ yufsiduhu min riddah al-murtaddîn karya syaikh arsyad al-banjari di masjid lama Palembang</t>
  </si>
  <si>
    <t>978-602-5685-13-2</t>
  </si>
  <si>
    <t>Muhammad Isnaini, Hubungan ketrampilan representasi terhadap pemahaman konsep kimia organik</t>
  </si>
  <si>
    <t>978-602-0778-66-2</t>
  </si>
  <si>
    <t>Muhammad Isnaini, Implementasi lesson study untuk meningkatkan pelaksanaan pendekatan scientific guru kimia di Madrasah Aliyah Al-Fatah (MAF) dan Madrasah Aliyah Negeri (MAN) 2 Palembang</t>
  </si>
  <si>
    <t xml:space="preserve"> 978-623-250-057-0</t>
  </si>
  <si>
    <t>Nurlaila, Efektivitas mentoring pendidikan agama islamterhadap pengamalan keagamaan mahasiswa Fakultas Keguruan dan Ilmu Pendidikan Universitas Sriwijaya Palembang</t>
  </si>
  <si>
    <t>978-602-0778-02-0</t>
  </si>
  <si>
    <t>Nurlaila, Ilmu pendidikan Islam</t>
  </si>
  <si>
    <t>978-602-447-154-5</t>
  </si>
  <si>
    <t>Nyayu Soraya, Analisis persepsi mahasiswa terhadap kompetensi dosendalam mengajar pada Program Studi PAI Fakultas Ilmu Tarbiyah dan Keguruan UIN Raden Fatah Palembang</t>
  </si>
  <si>
    <t>978-602-5471-40-7</t>
  </si>
  <si>
    <t>Sukirman, Evaluasi kurikulum Program Studi Pendidikan Agama Islam (PAI) Fakultas Ilmu Tarbiyah dan Keguruan Universitas Islam Negeri (UIN) Raden Fatah</t>
  </si>
  <si>
    <t>978-602-5685-08-8</t>
  </si>
  <si>
    <t>Zuhdiyah, Pengembangan bahan ajar pendidikan agama Islam dan budi pekerti materi SKI kelas VII SMP NU Palembang berbasis kemampuan otak</t>
  </si>
  <si>
    <t>978-602-5471-85-8</t>
  </si>
  <si>
    <t>Zuhdiyah, Psikologi agama : perspektif Islam</t>
  </si>
  <si>
    <t>978-623-250-081-5</t>
  </si>
  <si>
    <t>Maimunah, Perilaku penggunaan internet sebagai kebutuhan informasi akademik dan literatureonline terhadap sikap plagiarism dikalangan Mahasiswa Program Studi Bahasa Arab UIN Raden Fatah Palembang</t>
  </si>
  <si>
    <t>978-602-5471-23-0</t>
  </si>
  <si>
    <t>Maimunah, Penerapan thariqat al-mubasyarat : studi kasus kultur pembelajaran bahasa Arab di Pondok Pesantren Sabilul Hasanah Banyu Asin Sumatera Selatan</t>
  </si>
  <si>
    <t>978-602-5685-58-3</t>
  </si>
  <si>
    <t>Maimunah, Perencanaan sistem pembelajaran bahasa Arab</t>
  </si>
  <si>
    <t>978-602-447-235-1</t>
  </si>
  <si>
    <t>Maimunah, Pengantar metodologi studi Islam</t>
  </si>
  <si>
    <t>978-602-447-435-5</t>
  </si>
  <si>
    <t>Enok Rohayati, Efektivitas penerapan model pembelajaran advance organizer berbasis peta konsep untuk mata kuliah qawaid (tata Bahasa Arab) terhadap daya ingat mahasiswa Prodi Pendidikan Bahasa Arab Fakultas Ilmu Tarbiyah dan Keguruan UIN Raden Fatah Palembang</t>
  </si>
  <si>
    <t>978-602-5471-52-0</t>
  </si>
  <si>
    <t>Enok Rohayati, Metodologi pengajaran Bahasa Arab</t>
  </si>
  <si>
    <t>978-602-5471-75-9</t>
  </si>
  <si>
    <t>Enok Rohayati, Efektivitas mentoring pendidikan agama islamterhadap pengamalan keagamaan mahasiswa Fakultas Keguruan dan Ilmu Pendidikan Universitas Sriwijaya Palembang</t>
  </si>
  <si>
    <t>Enok Rohayati, Psikolinguistik kajian teoretik</t>
  </si>
  <si>
    <t>978-602-447-344-0</t>
  </si>
  <si>
    <t>Enok Rohayati, Analisis kualiatas soal ujian tengah semester untuk mata pelajaran Bahasa Arab (ta’bir) pada tingkatan mustawa awal di Ma’had Saad bin Abi Waqqas Palembang</t>
  </si>
  <si>
    <t xml:space="preserve"> 978-602-447-348-8</t>
  </si>
  <si>
    <t>Enok Rohayati, Pemberdayaan komunitas petani kopi untuk peningkatan akses pemasaran kopi di Pagaralam Sumatera Selatan</t>
  </si>
  <si>
    <t>978-623-250-063-1</t>
  </si>
  <si>
    <t>mursyidah, Manajemen pelaksanaan (actuating) pendidikan agama islam (pai) : studi pada sma negeri 6 palembang</t>
  </si>
  <si>
    <t>978-602-0778-00-6</t>
  </si>
  <si>
    <t>Mursyidah, Pengorganisasian (organizing) pendidikan agama Islam pada SMA Negeri 6 Palembang</t>
  </si>
  <si>
    <t>978-623-250-021-1</t>
  </si>
  <si>
    <t>Mursyidah, Metodologi pembelajaran bahasa Arab</t>
  </si>
  <si>
    <t>978-602-447-241-2</t>
  </si>
  <si>
    <t>Mursyidah, Akhlak dalam pendidikan Islam</t>
  </si>
  <si>
    <t>978-602-447-355-6</t>
  </si>
  <si>
    <t>Jumhur, Karakteristik pembelajaran nahu (perencanaan, proses, dan evaluasi) di SMP-IT Ponpes Raudhatul Ulum Sakatiga Ogan Ilir</t>
  </si>
  <si>
    <t>978-602-0778-32-7</t>
  </si>
  <si>
    <t>Jumhur, Aktivitas budaya sekolah dalam membentuk karakter peserta didik : studi etnografi pada sekolah Islam terpadu berbasis karakter di Kota Palembang</t>
  </si>
  <si>
    <t>978-623-250-044-0</t>
  </si>
  <si>
    <t>Jumhur, Metodologi pengajaran bahasa arab</t>
  </si>
  <si>
    <t>978-602-447-036-4</t>
  </si>
  <si>
    <t>Jumhur, Ilmu pendidikan</t>
  </si>
  <si>
    <t>978-602-447-236-8</t>
  </si>
  <si>
    <t>Kristina Imron, Kualitas pembelajaran bahasa Arab : survei Madrasah Aliyah Negeri se-Kota Palembang</t>
  </si>
  <si>
    <t>978-602-447-217-7</t>
  </si>
  <si>
    <t>Munir, Kesinambungan dan perubahan tarekat Alawiyah di Palembang abad XXI</t>
  </si>
  <si>
    <t>978-602-5471-84-1</t>
  </si>
  <si>
    <t>Yuniar, Melacak jejak alumni (tracer study) prodi pendidikan bahasa Arab angkatan 2007- 2009</t>
  </si>
  <si>
    <t xml:space="preserve"> 978-602-5685-61-3</t>
  </si>
  <si>
    <t>Yuniar, Aktivitas budaya sekolah dalam membentuk karakter peserta didik : studi etnografi pada sekolah Islam terpadu berbasis karakter di Kota Palembang</t>
  </si>
  <si>
    <t>Yuniar, Kualitas pembelajaran bahasa Arab : survei Madrasah Aliyah Negeri se-Kota Palembang</t>
  </si>
  <si>
    <t>Yuniar, Powerful teaching : jurus dahsyat mengajar di kelas</t>
  </si>
  <si>
    <t>978-602-447-310-5</t>
  </si>
  <si>
    <t>Yuniar, Manajemen program keterampilan berbahasa Arab santri: analisis fungsi pelaksanaan pada pesantren muqimussunah Palembang</t>
  </si>
  <si>
    <t>978-602-447-323-5</t>
  </si>
  <si>
    <t>Dewi Warna, Kepribadian multikultural (multicultural personality) mahasiswa kerja nyata (kkn) Universitas Islam Negeri Raden Fatah Palembang di desa Bangun Sari, desa Suka Damai, dan desa Muara Sugih Kabupaten Banyu Asin</t>
  </si>
  <si>
    <t>978-602-5685-57-6</t>
  </si>
  <si>
    <t>Dewi Warna, Prosiding International Seminar on Asean Studies (ISAS)) with the theme : Islam as a unifying power for peace and harmony in Southeast Asia, Kamis-Jum’at, 20-21 Desember 2017 Ballroom Swarna Dwipa Hotel</t>
  </si>
  <si>
    <t>978-602-71703-5-3</t>
  </si>
  <si>
    <t>Dewi Warna, Pengaruh penggunaan piranti kohesif dalam penulisan esai argumentatif mahasiswa pendidikan bahasa Inggris di Sumatera Selatan</t>
  </si>
  <si>
    <t>978-602-0778-43-3</t>
  </si>
  <si>
    <t>Dewi Warna, Genre based English translation learning materials</t>
  </si>
  <si>
    <t>978-623-250-059-4</t>
  </si>
  <si>
    <t>Annisa Astrid, Pengaruh “couched peer feedback” melalui interaksi tatap muka dan interaksi online pada kemampuan menulis siswa dan keterikatan mereka terhadap aktivitas pembelajaran</t>
  </si>
  <si>
    <t>978-602-5685-72-9</t>
  </si>
  <si>
    <t>Annisa Astrid, English for beginner</t>
  </si>
  <si>
    <t>978-602-447-455-3</t>
  </si>
  <si>
    <t>Dian Erlina, Pengembangan bahan ajar membaca terpadu</t>
  </si>
  <si>
    <t>978-602-447-260-3</t>
  </si>
  <si>
    <t>Dian Erlina, Teacher's manual whole language reading</t>
  </si>
  <si>
    <t>978-602-447-265-8</t>
  </si>
  <si>
    <t>Dian Erlina, Whole language reading</t>
  </si>
  <si>
    <t>978-602-447-266-5</t>
  </si>
  <si>
    <t>Herizal, Korelasi antara gaya belajar, lingkungan kelas dan prestasi akademik mahasiswa prodi pendidikan bahasa inggris di uin raden fatah palembang</t>
  </si>
  <si>
    <t>978-602-5471-01-8</t>
  </si>
  <si>
    <t>Lenny Marzulina, Pengaruh strategi belajar bahasa siswa terhadap pengajaran menulis deskriptif menggunakan strategi please (pick-list-evaluate-active-supply-end) di kelas viii CMP Nurul Iman Palembang</t>
  </si>
  <si>
    <t>978-602-5471-10-0</t>
  </si>
  <si>
    <t>Lenny Marzulina, Pengaruh “couched peer feedback” melalui interaksi tatap muka dan interaksi online pada kemampuan menulis siswa dan keterikatan mereka terhadap aktivitas pembelajaran</t>
  </si>
  <si>
    <t>Lenny Marzulina, Basic Reading</t>
  </si>
  <si>
    <t>978-602-447-262-7</t>
  </si>
  <si>
    <t>Lenny Marzulina, Pre-intermediate grammar</t>
  </si>
  <si>
    <t>978-602-447-268-9</t>
  </si>
  <si>
    <t>Muhammad Holandyah, Prosiding the 2nd International ASEAN-English Language Teaching Conference : towards the internationalization of higher education institutions : challenges and current issues of English Language Education in ASEAN countries : Palembang, 16-18 July 2019 The Zuri Hotel</t>
  </si>
  <si>
    <t>978-623-91197-0-6</t>
  </si>
  <si>
    <t>Renny Kurnia Sari, Basic Reading</t>
  </si>
  <si>
    <t>Indah Wigati, Pengembangan modul inquiry terbimbing bermuatan nilai/karakter materi jamur untuk meningkatkan kemampuan berpikir kritis dan sikap peserta didik</t>
  </si>
  <si>
    <t>978-602-5471-37-7</t>
  </si>
  <si>
    <t>Indah Wigati, Keterampilan menulis dan penalaran</t>
  </si>
  <si>
    <t>978-602-0778-56-3</t>
  </si>
  <si>
    <t>Indah Wigati, Pembelajaran agama Islam responsif gender dengan pendekatan ABCD (asset based communities development)</t>
  </si>
  <si>
    <t>978-623-250-045-7</t>
  </si>
  <si>
    <t>Jhon Riswanda, Pengembangan soal berbasis Higher Order Thinking Skill (HOTS) serta implementasinya di SMA N 8 Palembang</t>
  </si>
  <si>
    <t>978-602-5471-34-6</t>
  </si>
  <si>
    <t>Jhon Riswanda, Penerapan peta konsep (concept mapping) dan badan dikotomi konsep (BDK) serta pengaruhnya terhadap penguasaan konsep siswa di MA Al-Fatah</t>
  </si>
  <si>
    <t>978-602-0778-70-9</t>
  </si>
  <si>
    <t>Moh. Ismail Sholeh, Pengembangan modul pembelajaran kimia dasar terintegrasi socio-scientific issue (SSI) dan nilai-nilai ke-Islaman</t>
  </si>
  <si>
    <t>978-602-0778-67-9</t>
  </si>
  <si>
    <t>Moh. Ismail Sholeh, Strategi dan implementasi penyusunan soal Higher Order Thinking Skills (HOTS) berbasis lesson study bagi guru MAN 1 Oku Timur</t>
  </si>
  <si>
    <t>978-623-250-058-7</t>
  </si>
  <si>
    <t>Hartatiani, Keterampilan penelitian dan penulisan karya ilmiah mahasiswa Prodi Pendidikan Matematika UIN Raden Fatah Palembang</t>
  </si>
  <si>
    <t>978-602-0778-92-1</t>
  </si>
  <si>
    <t>Liana Septy, Kompetensi pedagogik dan kepribadian dosen pendidikan matematika UIN Raden Fatah Palembang</t>
  </si>
  <si>
    <t>978-623-92071-7-5</t>
  </si>
  <si>
    <t>Muhammad Win Afgani, Pengembangan soal model PISA berbasis etnomatematika islami</t>
  </si>
  <si>
    <t>978-623-91153-8-8</t>
  </si>
  <si>
    <t>Sujinal Arifin Pembuatan seperangkat KIT praktikum (SKP) berbasis mikrontroler dan bascom AVR</t>
  </si>
  <si>
    <t>978-602-5471-92-6</t>
  </si>
  <si>
    <t>Hj. Mardiah Astuti Penelitian berbasis masalah</t>
  </si>
  <si>
    <t>978-602-447-243-6</t>
  </si>
  <si>
    <t>Hj. Mardiah Astuti Implementasi pendidikan karakter Islami se-MIN Kota Palembang</t>
  </si>
  <si>
    <t>978-602-5685-04-0</t>
  </si>
  <si>
    <t xml:space="preserve"> H. Nadjamuddin R, Miftahul Husni Nasution, Ibrahim,  Implementasi pendidikan karakter di MI swasta se-Kecamatan Alang-alang Lebar kota Palembang</t>
  </si>
  <si>
    <t>978-602-0778-83-9</t>
  </si>
  <si>
    <t>Amilda, Analisis pada perencanaan dan pelaksanaan pembelajaran guru di SMA Negeri 18 Palembang</t>
  </si>
  <si>
    <t>978-623-250-077-8</t>
  </si>
  <si>
    <t>Amilda, Internalisasi prinsip-prinsip islam pada pelaksanaan manajemen humas dan kontribusinya dalam meningkatkan reputasi sekolah : studi pada smkn 2 Palembang</t>
  </si>
  <si>
    <t>978-602-5471-56-8</t>
  </si>
  <si>
    <t>Budiman, Pengaruh kepribadian muslim terhadap perilaku bullying di tempat kerja penelitian pada perawat di rumah sakit islam Wilayah Kota Palembang</t>
  </si>
  <si>
    <t>978-602-5471-58-2</t>
  </si>
  <si>
    <t>Budiman, Pengantar akuntansi 1 dan soal pembahasan</t>
  </si>
  <si>
    <t>978-602-447-267-2</t>
  </si>
  <si>
    <t>Muhamad Uyun, Peran psikolog terhadap mitra dan masyarakat</t>
  </si>
  <si>
    <t>978-623-250-055-6</t>
  </si>
  <si>
    <t>Muhamad Uyun, Seri Erlita, Komunikasi interpersonal dan motivasi berafiliasi dengan intensi prososial</t>
  </si>
  <si>
    <t>978-602-0778-18-1</t>
  </si>
  <si>
    <t>Idi Warsah, Muhamad Uyun, Pengantar psikologi umum (pemikiran al-ghazali &amp; sigmund freud)</t>
  </si>
  <si>
    <t>978-602-447-291-7</t>
  </si>
  <si>
    <t>Muhamad Uyun, Orientasi tujuan dan efikasi akademik terhadap kecurangan akademik pada mahasiswa fakultas psikologi uin raden fatah palembang</t>
  </si>
  <si>
    <t>978-602-5471-74-2</t>
  </si>
  <si>
    <t>Muh. Mawangir, Nilai-nilai pendidikan karakter perspektif tafsir al-Mishbah karya Muhammad Quraish Shihab</t>
  </si>
  <si>
    <t>978-602-5471-82-7</t>
  </si>
  <si>
    <t>Muh. Mawangir, Ahmad syafi’i ma’arif dan pemikirannya tentang pendidikan Islam</t>
  </si>
  <si>
    <t>978-602-447-032-6</t>
  </si>
  <si>
    <t>Muh. Mawangir, Ilmu tarekat</t>
  </si>
  <si>
    <t>978-602-447-010-4</t>
  </si>
  <si>
    <t>EMA YUDIANI,  Prosiding The 1st National Conference of Genuine Psychology (NCGP) : understanding the Meaning of being human from the perspective of Health Psychology = Seminar Nasional Pertama Genuine Psychology : memahami makna menjadi manusia dalam perspktif psikologi kesehatan : Palembang, 5 September, 2018 Academi Center UIN Raden Fatah Palembang</t>
  </si>
  <si>
    <t>978-602-52633-0-9</t>
  </si>
  <si>
    <t>Iredho Fani Reza, Psikologi konseling : memahami permasalahan manusia secara holistis</t>
  </si>
  <si>
    <t>978-602-447-049-4</t>
  </si>
  <si>
    <t>Iredho Fani Reza,  Pengaruh strategi belajar bahasa siswa terhadap pengajaran menulis deskriptif menggunakan strategi please (pick-list-evaluate-active-supply-end) di kelas viii SMP Nurul Iman Palembang</t>
  </si>
  <si>
    <t>978-602-5471-00-1</t>
  </si>
  <si>
    <t>Iredho Fani Reza, Teori dan praktik psikoterapi Islam</t>
  </si>
  <si>
    <t>978-602-447-020-3</t>
  </si>
  <si>
    <t>Iredho Fani Reza, Statistika dalam disiplin ilmu psikologi</t>
  </si>
  <si>
    <t>978-602-447-007-4</t>
  </si>
  <si>
    <t>Listya Istiningtyas, Perbedaan kesejahteraan psikologis antara dosen PNS dan dosen Non-PNS di Universitas Islam Negeri Raden Fatah Palembang</t>
  </si>
  <si>
    <t>978-623-250-030-3</t>
  </si>
  <si>
    <t>Listya Istiningtyas, Lukmawati, Tracer study fakultas psikologi uin raden fatah palembang tahun 2018 : kepuasan alumni dan stakeholder terhadap penyelenggaraan program studi psikologi islam</t>
  </si>
  <si>
    <t>978-602-0778-01-3</t>
  </si>
  <si>
    <t>Listya Istiningtyas, Survei kepuasan mahasiswa terhadap kualitas pelayanan Program Studi Psikologi Islam Fakultas Psikologi UIN Raden Fatah Palembang</t>
  </si>
  <si>
    <t>978-602-5471-81-0</t>
  </si>
  <si>
    <t>Anita Restu Puji Raharjeng, Fahmi, Prosiding The 5th International Seminar on Social, Humanities, and Malay Islamic Civilization : remaking Indonesia : globalization religion, multiculturalism and democracy : Palembang, 9-10 Oktober 2018</t>
  </si>
  <si>
    <t>978-602-71703-6-0</t>
  </si>
  <si>
    <t>Anita Restu Puji Raharjeng, Awalul Fatiqin, Riri Novita Sunarti, Sistem tanam hidroponik sayur bayam merah (Amaranthus gangeticus) dengan menggunakan limbah cair tahu sebagai nutrisi pertumbuh</t>
  </si>
  <si>
    <t>978-602-5471-77-3</t>
  </si>
  <si>
    <t>Irham Falahudin,  Entomologi dan aplikasi riset</t>
  </si>
  <si>
    <t>978-602-447-325-9</t>
  </si>
  <si>
    <t>Irham Falahudin, Identifikasi serangga dan biota pada naskah kuno di Palembang</t>
  </si>
  <si>
    <t>978-602-5685-12-5</t>
  </si>
  <si>
    <t xml:space="preserve"> Rian Oktiansyah, Kamus bergambar zoologi vertebrata</t>
  </si>
  <si>
    <t>978-602-447-428-7</t>
  </si>
  <si>
    <t>Ummi Hiras Habisukan, Rian Oktiansyah, Fahmy Armanda,  Efek natrium siklamat terhadap histopatologi paru-paru, hati, dan ginjal mencit</t>
  </si>
  <si>
    <t>978-602-0778-35-8</t>
  </si>
  <si>
    <t>Fahmy Armanda, Ummi Hiras Habisukan, Rian Oktiansyah, Jenis tanaman obat &amp; pemanfaatannya</t>
  </si>
  <si>
    <t>978-602-0778-33-4</t>
  </si>
  <si>
    <t>Hasan Marzuki, From being forgotten becomes useful : pemanfaatan sampah plastik sebagai ubin mozaik</t>
  </si>
  <si>
    <t>978-602-0778-20-4</t>
  </si>
  <si>
    <t>Hasan Marzuki, Pemanfaatan ekstrak kasar senyawa tanin pada daun kitolod (hippobroma longiflora (l) g. don) sebagai inhibitor korosi pada baja lunak dalam medium asam</t>
  </si>
  <si>
    <t>978-602-5471-90-2</t>
  </si>
  <si>
    <t>Mariyamah, Potensi asap cair kayu pelawan sebagai antioksidan</t>
  </si>
  <si>
    <t>978-623-250-073-0</t>
  </si>
  <si>
    <t>Mariyamah, Kompor biomassa: pemanfaatan limbah</t>
  </si>
  <si>
    <t>978-602-0778-86-0</t>
  </si>
  <si>
    <t>Mariyamah, Siti Rodiah, Riska Ahsanunnisa, Pemanfaatan limbah tulang ikan tenggiri sebagai sumber gelatin halal melalui hidrolisis larutan asam dengan variasi rasio asam</t>
  </si>
  <si>
    <t>978-602-5471-27-8</t>
  </si>
  <si>
    <t>Muhammad Lufika Tondi,  Kualitas ruang publik dalam gender</t>
  </si>
  <si>
    <t>978-623-250-033-4</t>
  </si>
  <si>
    <t>Muhammad Lufika Tondi, Rumah gudang Palembang : makna simbol, estetika, dan filosofis</t>
  </si>
  <si>
    <t>978-602-0778-63-1</t>
  </si>
  <si>
    <t>Muhammad Lufika Tondi, Local wisdom (genius loci) Masyarakat Palembang sebagai bagian dari "spirit of place" dalam konteks masyarakat melayu</t>
  </si>
  <si>
    <t>978-602-5471-39-1</t>
  </si>
  <si>
    <t>Gusmelia Testiana, Perancangan model prediksi kelulusan mahasiswa tepat waktu pada UIN Raden Fatah</t>
  </si>
  <si>
    <t>978-602-5685-03-3</t>
  </si>
  <si>
    <t>Rusmala Santi, Sistem pakar kesehatan rohani Islam : akuisisi pengetahuan</t>
  </si>
  <si>
    <t>978-623-250-047-1</t>
  </si>
  <si>
    <t>Syarifah, Pembinaan terhadap masyarakat desa burai untuk membentuk masyarakat yang mandiri dalam mengidentifikasi dan menghasilkan produk makanan halal dan toyib</t>
  </si>
  <si>
    <t>978-623-250-036-5</t>
  </si>
  <si>
    <t>Syarifah, Ike Apriani, RA.Hoetari Tirta Amallia, Studi eksplorasi tingkat kekerabatan gulma padi (oryza sativa l. var. ciherang) di Sumatra Selatan</t>
  </si>
  <si>
    <t>978-602-5471-18-6</t>
  </si>
  <si>
    <t>Isnayati Nur, Mekanisme transaksi jual beli melalui media elektronik (jual beli online) perspektif ekonomi Islam : studi pada situs jual beli online Tokopedia dan Shopee</t>
  </si>
  <si>
    <t>978-602-0778-80-8</t>
  </si>
  <si>
    <t>Rina Antasari, Hukum ekonomi di Indonesia</t>
  </si>
  <si>
    <t>978-602-447-422-5</t>
  </si>
  <si>
    <t>Rina Antasari, Telaah terhadap perkembangan tipe tatanan hukum di Indonesia perspektif pemikiran Nonet-Selznick menuju hukum yang berkeadilan</t>
  </si>
  <si>
    <t>978-602-0778-40-2</t>
  </si>
  <si>
    <t>Rina Antasari, Hukum bisnis</t>
  </si>
  <si>
    <t>978-602-6344-51-9</t>
  </si>
  <si>
    <t>Rina Antasari, Penanganan tindak pidana perdagangan orang dalam perspektif global dan Islam : studi di provinsi Sumatera Selatan</t>
  </si>
  <si>
    <t>978-602-5685-33-0</t>
  </si>
  <si>
    <t>Rina Antasari, Implementasi kebijakan perencanaan dan penganggaran yang responsif gender di Pemerintah Kota Palembang</t>
  </si>
  <si>
    <t>978-602-6963-23-9</t>
  </si>
  <si>
    <t>Heri Junaidi, Perempuan dan ketahanan ekonomi keluarga pada Masyarakat Pesisir Laut Sungsang Kabupaten Banyuasin Sumatera Selatan</t>
  </si>
  <si>
    <t>978-602-5471-44-5</t>
  </si>
  <si>
    <t>Heri Junaidi, Peningkatan kualitas metode penelitian kualitatif mahasiswa program strata 1: kajian tokoh dan pengarusutamaan gender</t>
  </si>
  <si>
    <t>978-602-0778-88-4</t>
  </si>
  <si>
    <t>Ulya Kencana, Hukum hukum perwakafan di Indonesia</t>
  </si>
  <si>
    <t>978-602-6344-31-1</t>
  </si>
  <si>
    <t>Ulya Kencana, Status harta benda wakaf bagi kemaslahatan masyarakat dalam perspektif hukum : studi kasus di Palembang dan Banyuasin, Sumatera Selatan</t>
  </si>
  <si>
    <t>978-602-5471-98-8</t>
  </si>
  <si>
    <t>Fauziah, Validasi arah kiblat masjid dengan bayang – bayang kiblat : studi kasus masjid di Kecamatan Ilir Barat II Kota Palembang</t>
  </si>
  <si>
    <t>978-602-5471-24-7</t>
  </si>
  <si>
    <t>Fauziah,   Hukum ekonomi di Indonesia</t>
  </si>
  <si>
    <t>Napisah, Dakwah bukti cinta kepada Allah : kiat sukses dalam berdakwah</t>
  </si>
  <si>
    <t>978-602-447-031-9</t>
  </si>
  <si>
    <t>Napisah, Telaah makna dharabah bagi istri nusyuz dalam perspektif gender</t>
  </si>
  <si>
    <t>978-602-0778-27-3</t>
  </si>
  <si>
    <t>Muhamad Harun, Fikih melayu nusantara masa Kesultanan Palembang Darussalam</t>
  </si>
  <si>
    <t>978-623-250-006-8</t>
  </si>
  <si>
    <t>Muhamad Harun, Diaspora fikih mazhab Syafi’i di nusantara : studi sosio-historis masa Kesultanan Palembang Darussalam</t>
  </si>
  <si>
    <t>978-623-250-066-2</t>
  </si>
  <si>
    <t>Nilawati,  Pengadilan terpadu terhadap masalah keluarga dan masalah pidana dalam keluarga sebuah alternative : pendapat tokoh agama islam dan akademisi islam di Kota Palembang</t>
  </si>
  <si>
    <t>978-602-1209-71-4</t>
  </si>
  <si>
    <t>Nilawati, Pengaruh pembayaran zakat terhadap keberkahan usaha : studi kasus pedagang kain songket di pasar Kito Ilir Barat Palembang</t>
  </si>
  <si>
    <t>978-602-5685-65-1</t>
  </si>
  <si>
    <t>Romli SA, Zakat dan pemberdayaan ekonomi umat</t>
  </si>
  <si>
    <t>978-602-6963-26-0</t>
  </si>
  <si>
    <t>Romli SA, Sejarah perkembangan fiqh dan mazhab</t>
  </si>
  <si>
    <t>978-602-447-123-1</t>
  </si>
  <si>
    <t>Romli SA, Ijma’ dan eksistensinya dalam istinbath hukum</t>
  </si>
  <si>
    <t>978-602-0778-19-8</t>
  </si>
  <si>
    <t>Cholidi, Badan amil zakat nasional sumatera selatan [studi tentang penghimpunan dan pendistribusian</t>
  </si>
  <si>
    <t>978-602-5471-59-9</t>
  </si>
  <si>
    <t>Cholidi, Lima program mahkota Badan Aamil Zakat Nasional Sumatera Selatan : studi tentang penghimpunan dan pendistribusian</t>
  </si>
  <si>
    <t>978-602-5471-94-0</t>
  </si>
  <si>
    <t>Cholidi, Pola dan teknis pendistribusian zakat menurut Al-Qur`an dan hadits</t>
  </si>
  <si>
    <t>978-602-0778-38-9</t>
  </si>
  <si>
    <t>Izomiddin, Kearah pemahaman hukum islam yang bijaksana</t>
  </si>
  <si>
    <t>978-602-1209-95-0</t>
  </si>
  <si>
    <t>978-602-5471-47-6</t>
  </si>
  <si>
    <t>Rinol Sumantri, Efektifitas dana zakat pada mustahik zakat community development Sumatera Selatan dengan pendekatan cibest</t>
  </si>
  <si>
    <t>978-602-5685-07-1</t>
  </si>
  <si>
    <t>Yuswalina, Konsep perjanjian leasing dalam hukum Islam</t>
  </si>
  <si>
    <t>978-602-6963-20-8</t>
  </si>
  <si>
    <t>Yuswalina, Hak tenaga kerja dalam proses kepailitan perspektif hukum islam : studi analisis Undang-Undang No. 13 tahun 2003 tentang ketenagakerjaan</t>
  </si>
  <si>
    <t>978-602-5471-12-4</t>
  </si>
  <si>
    <t>Yuswalina, Analisis konsep fidusciaire eigendoms overdracht dalam kajian fiqh muamalah [sumber elektronis]</t>
  </si>
  <si>
    <t>978-602-0778-25-9</t>
  </si>
  <si>
    <t>Yuswalina, Hukum administrasi negara</t>
  </si>
  <si>
    <t>978-602-447-419-5</t>
  </si>
  <si>
    <t>Holijah, Analisis hukum uang panjar terhadap konsep dan praktik ganti rugi dalam transaksi jual beli produk barang ekonomi modern di Indonesia</t>
  </si>
  <si>
    <t>978-602-5471-35-3</t>
  </si>
  <si>
    <t>Muhammad Adil, Perspektif fikih lingkungan dalam undang-undang simbur cahaya sebagai kontribusi konsep Kebun Raya Sriwijaya Sumatera Selatan</t>
  </si>
  <si>
    <t>978-602-5685-24-8</t>
  </si>
  <si>
    <t>Muhammad Adil, Fikih melayu nusantara masa Kesultanan Palembang Darussalam</t>
  </si>
  <si>
    <t>Muhammad Adil, Diaspora fikih mazhab Syafi’i di nusantara : studi sosio-historis masa Kesultanan Palembang Darussalam</t>
  </si>
  <si>
    <t>Zuraidah, Perlindungan hukum terhadap hak asasi anak yang menjadi korban kekerasan</t>
  </si>
  <si>
    <t>978-602-5471-04-9</t>
  </si>
  <si>
    <t>Zuraidah, Pola dan teknis pendistribusian zakat menurut Al-Qur`an dan hadits</t>
  </si>
  <si>
    <t xml:space="preserve"> 978-602-5471-04-9</t>
  </si>
  <si>
    <t>Zamzami, Tafsir ahkam ibadah</t>
  </si>
  <si>
    <t>978-602-447-496-6</t>
  </si>
  <si>
    <t>Eti Yusnita, Peradilan agama di Indoesia</t>
  </si>
  <si>
    <t>978-602-1209-92-9</t>
  </si>
  <si>
    <t>Eti Yusnita, Implementasi toleransi bermazhab di fakultas syariah dan hukum UIN Raden Ratah Palembang</t>
  </si>
  <si>
    <t>978-602-5471-64-3</t>
  </si>
  <si>
    <t>Syahril Jamil, Arisan mbangun sebagai pola kegotongroyongan ekonomi : sebuah tinjauan fenomenologis pada Masyarakat Sako Banyuasin</t>
  </si>
  <si>
    <t>978-602-5471-19-3</t>
  </si>
  <si>
    <t>Yusida Fitriyati, Analisis metode penentuan arah kiblat Masjid Istiqlal Desa Ibul III Kecamatan Pemulutan Kabupaten Ogan Ilir (OI)</t>
  </si>
  <si>
    <t>978-602-5685-09-5</t>
  </si>
  <si>
    <t>Yusida Fitriyati, Ilmu waris Islam</t>
  </si>
  <si>
    <t>978-602-447-199-6</t>
  </si>
  <si>
    <t>Yusida Fitriyati,  Implementasi pengaturan akta ikrar wakaf (AIW) tanah wakaf dalam hukum wakaf Indonesia sebagai upaya mewujudkan tanah wakaf produktif: studi kasus AIW tanah wakaf di kota Palembang</t>
  </si>
  <si>
    <t>978-602-0778-08-2</t>
  </si>
  <si>
    <t>Arne Huzaimah, Reformulasi hukum acara peradilan agama dalam pelaksanaan eksekusi putusan hadanah</t>
  </si>
  <si>
    <t>978-602-5471-57-5</t>
  </si>
  <si>
    <t>Arne Huzaimah, Pendidikan dan latihan kemahiran hukum</t>
  </si>
  <si>
    <t>978-602-422-281-9</t>
  </si>
  <si>
    <t>Arne Huzaimah, Urgensi penerapan lembaga dwangsom (uang paksa) pada perkara hadhanah di pengadilan agama dalam perspektif Maqashid Al-Syariah</t>
  </si>
  <si>
    <t>978-602-0778-22-8</t>
  </si>
  <si>
    <t>Siti Rochmiyatun, Problematika pengelolaan tanah wakaf produktif berbasis masjid (studi kasus terhadap tanah wakaf masjid di kota Palembang</t>
  </si>
  <si>
    <t>978-602-5471-72-8</t>
  </si>
  <si>
    <t>Siti Rochmiyatun, Implementasi pengaturan akta ikrar wakaf (AIW) tanah wakaf dalam hukum wakaf Indonesia sebagai upaya mewujudkan tanah wakaf produktif: studi kasus AIW tanah wakaf di kota Palembang</t>
  </si>
  <si>
    <t xml:space="preserve"> 978-602-0778-08-2</t>
  </si>
  <si>
    <t>Sutrisno Hadi, Strategi peningkatan kualitas lulusan program studi perbandingan mazhab berbasis surat keterangan pendamping ijazah (SKPI)</t>
  </si>
  <si>
    <t>978-602-0778-53-2</t>
  </si>
  <si>
    <t>Ema Fathimah, Peran pembimbing agama pada pemulung perempuan dalam meningkatkan kualitas agama di Tempat Pembuangan Akhir (TPA) Sukawinatan Palembang</t>
  </si>
  <si>
    <t>978-602-5471-25-4</t>
  </si>
  <si>
    <t>Asili, Manajemen strategi pengelolaan filantrofi Islam di Palembang dengan pendekatan appreciate inquary</t>
  </si>
  <si>
    <t>978-602-5685-21-7</t>
  </si>
  <si>
    <t>Asili, Peran dan manajemen perempuan sebagai womenprenuer dalam meningkatkan kualitas ekonomi keluarga dan masyarakat di Palembang : suatu kajian ekonomi Islam tentang transformasi perempuan dari pasif-konsumtif menjadi aktif-produktif</t>
  </si>
  <si>
    <t>978-602-0778-71-6</t>
  </si>
  <si>
    <t>Duski, Filsafat ilmu dari penumpang asing untuk para tamu</t>
  </si>
  <si>
    <t>978-602-6318-97-8</t>
  </si>
  <si>
    <t>Duski, Al-qawa`id al-fiqhiyah (kaidah-kaidah fiqih)</t>
  </si>
  <si>
    <t>978-602-447-284-9</t>
  </si>
  <si>
    <t>Duski, Al-qawa’id al-ushuliyah al-lughawiyah : kaidah-kaidah ushul dari aspek kebahasaan</t>
  </si>
  <si>
    <t>978-602-447-406-5</t>
  </si>
  <si>
    <t>Duski,  Al-qawa’id al-ma’nawiyah : kaidah-kaidah perluasan makna</t>
  </si>
  <si>
    <t>978-602-447-482-9</t>
  </si>
  <si>
    <t>Duski, Ushul al-fiqh : dasar-dasar hukum Islam</t>
  </si>
  <si>
    <t>978-602-447-492-8</t>
  </si>
  <si>
    <t>Duski, Studi kritis fatwa MIU tentang pengucapan shighat taklik talak setelah akad nikah</t>
  </si>
  <si>
    <t>978-602-6963-21-5</t>
  </si>
  <si>
    <t>Syaiful Aziz, Amalan menghadiahkan pahala bacaan Al-Quran kepada mayit : studi komperatif antara Mazhab Hanafi dan Mazhab Syafi’i</t>
  </si>
  <si>
    <t>978-602-6963-28-4</t>
  </si>
  <si>
    <t>Syaiful Aziz, Urgensi penerapan lembaga dwangsom (uang paksa) pada perkara hadhanah di pengadilan agama dalam perspektif Maqashid Al-Syariah</t>
  </si>
  <si>
    <t>Abdul Hadi,  Konflik ethnoreligious di Asia Tenggara</t>
  </si>
  <si>
    <t>978-602-5471-65-0</t>
  </si>
  <si>
    <t>Abdul Hadi, Penelusuran ide, ekspektasi mahasiswa dan dosen program studi jinayah terhadap iklim pembelajaran</t>
  </si>
  <si>
    <t>978-602-5471-76-6</t>
  </si>
  <si>
    <t>Abdul Hadi,Moralitas Pancasila dalam konteks masyarakat global: telaah kurikulum pembelajaran PKN di SMA/MA</t>
  </si>
  <si>
    <t>978-602-0778-39-6</t>
  </si>
  <si>
    <t>Abdul Hadi, Efektifitas pelaksanaan praktek kuliah lapangan (PKL) di lembaga peradilan dan kantor advokat bagi mahasiswa Prodi Jinayah Fakultas Syariah dan Hukum UIN Raden Fatah Palembang</t>
  </si>
  <si>
    <t>978-602-0778-42-6</t>
  </si>
  <si>
    <t>Antoni, Pembentukan tradisi Islam lokal : perspektif Islam Nusantara di jagad besemah telaah atas pemikiran dan peranan puyang awak raje nyawe di Kota Pagarlama</t>
  </si>
  <si>
    <t>978-602-1209-70-7</t>
  </si>
  <si>
    <t>Antoni, Internasionalisasi perguruan tinggi keagamaan Islam negeri : studi komparatif UIN Syarif Hidayatullah dan UIN Maulana Malik Ibrahim</t>
  </si>
  <si>
    <t>978-602-447-385-3</t>
  </si>
  <si>
    <t>Antoni, Kepemimpinan pendidikan</t>
  </si>
  <si>
    <t>978-602-447-410-2</t>
  </si>
  <si>
    <t>Cholidah Utama, Ilmu waris Islam</t>
  </si>
  <si>
    <t>Cholidah Utama, Implementasi peraturan Mahkamah Agung RI nomor 1 tahun 2016 tentang tatacara mediasi di pengadilan : studi kasus di pengadilan agama wilayah Sumatera Selatan</t>
  </si>
  <si>
    <t>978-602-0778-23-5</t>
  </si>
  <si>
    <t>Cholidah Utama, Pengantar ilmu hukum</t>
  </si>
  <si>
    <t>978-602-447-341-9</t>
  </si>
  <si>
    <t>ISBN: 978-602-5685-52-1</t>
  </si>
  <si>
    <t>ISBN: 978-602-73381-9-7</t>
  </si>
  <si>
    <t>ISBN: 978-602-447-436-2</t>
  </si>
  <si>
    <t>ISBN: 978-602-447-189-7</t>
  </si>
  <si>
    <t>ISBN: 978-602-447-054-8</t>
  </si>
  <si>
    <t>ISBN: 978-602-1209-84-4</t>
  </si>
  <si>
    <t>ISBN: 978-602-60940-1-8</t>
  </si>
  <si>
    <t>ISBN: 978-623-250-007-5</t>
  </si>
  <si>
    <t>ISBN: 978-602-5685-38-5</t>
  </si>
  <si>
    <t>ISBN: 978-602-5685-90-3</t>
  </si>
  <si>
    <t>ISBN: 978-602-447-281-8</t>
  </si>
  <si>
    <t>ISBN: 978-602-447-071-5</t>
  </si>
  <si>
    <t>ISBN: 978-602-5471-02-5</t>
  </si>
  <si>
    <t>ISBN: 978-602-447-002-9</t>
  </si>
  <si>
    <t>ISBN: 978-602-60940-2-5</t>
  </si>
  <si>
    <t>ISBN: 978-623-250-065-5</t>
  </si>
  <si>
    <t>ISBN: 978-623-91331-1-5</t>
  </si>
  <si>
    <t>ISBN: 978-602-447-424-9</t>
  </si>
  <si>
    <t>ISBN: 978-602-5685-19-4</t>
  </si>
  <si>
    <t>ISBN: 978-602-447-072-2</t>
  </si>
  <si>
    <t>ISBN: 978-602-5471-20-9</t>
  </si>
  <si>
    <t>ISBN: 978-602-447-286-3</t>
  </si>
  <si>
    <t>IsbnNo: 978-602-5685-68-2</t>
  </si>
  <si>
    <t>IsbnNo: 978-602-5471-21-6</t>
  </si>
  <si>
    <t>IsbnNo: 978-602-5471-31-5</t>
  </si>
  <si>
    <t>IsbnNo: 978-602-1209-68-4</t>
  </si>
  <si>
    <t>IsbnNo: 978-602-5471-36-0</t>
  </si>
  <si>
    <t>muhamad arpah nurhayat, Infiltrasi dalam tafsir</t>
  </si>
  <si>
    <t>IsbnNo: 978-602-447-053-1</t>
  </si>
  <si>
    <t>muhamad arpah nurhayat, Mahasiswi hijabers : studi living Quran Pada Mahasiswi Ilmu Quran Tafsir Fakultas Ushuluddin dan Pemikiran Islam UIN Raden Fatah Palembang</t>
  </si>
  <si>
    <t>IsbnNo: 978-602-5471-09-4</t>
  </si>
  <si>
    <t>muhamad arpah nurhayat,  Ulumul Qur`an dalam syair Melayu</t>
  </si>
  <si>
    <t>IsbnNo: 978-602-447-384-6</t>
  </si>
  <si>
    <t>muhamad arpah nurhayat, Mutiara hikmah dari Pompanua nasihat berharga Syaikh Abdul Malik Furujai</t>
  </si>
  <si>
    <t>IsbnNo: 978-602-447-483-6</t>
  </si>
  <si>
    <t>kamaruddin, Tradisi ziarah dalam kebudayaan Melayu pada Masyarakat Suka Banjar Kab. Oku Selatan : studi deskriptif kepercayaan peziarah terhadap Makam Syeikh Abdullah al-Bagdadi</t>
  </si>
  <si>
    <t>IsbnNo: 978-602-5471-08-7</t>
  </si>
  <si>
    <t>isa anshary muta'al, Kugapai surgamu : kajian tafsir maudhu'iy</t>
  </si>
  <si>
    <t>IsbnNo: 978-602-60940-0-1</t>
  </si>
  <si>
    <t>ahmad syarif, Eksistensi Islam kultural di tengah gempuran gerakan Islam transnasional</t>
  </si>
  <si>
    <t>IsbnNo: 978-602-5685-63-7</t>
  </si>
  <si>
    <t>yen fikri rani, Larangan menyebut dan memakan ikan patin : sebuah tinjauan fenomenologis keyakinan Masyarakat Siju Banyuasin</t>
  </si>
  <si>
    <t>IsbnNo: 978-623-250-035-8</t>
  </si>
  <si>
    <t>eliawati, Larangan menyebut dan memakan ikan patin : sebuah tinjauan fenomenologis keyakinan Masyarakat Siju Banyuasin</t>
  </si>
  <si>
    <t>zulhelmi, Filsafat ilmu tauhid</t>
  </si>
  <si>
    <t>IsbnNo: 978-602-447-052-4</t>
  </si>
  <si>
    <t>zulhelmi, Etika kepemimpinan penghulu dalam filsafat Minangkabau</t>
  </si>
  <si>
    <t>IsbnNo: 978-602-447-218-4</t>
  </si>
  <si>
    <t>zulhelmi, Filsafat ilmu</t>
  </si>
  <si>
    <t>IsbnNo: 978-602-447-343-3</t>
  </si>
  <si>
    <t>syefriyeni, Nalar’ Zakir Abdul Karim naik : perspektif aliran-aliran filsafaF</t>
  </si>
  <si>
    <t>IsbnNo: 978-602-5685-34-7</t>
  </si>
  <si>
    <t>syefriyeni, Karakteristik pengetahuan orang melayu : studi epistemologi pada cerita rakyat Sumatera</t>
  </si>
  <si>
    <t>IsbnNo: 978-602-0778-97-6</t>
  </si>
  <si>
    <t>syefriyeni, Etika dalam sistem-sistem evolusi fiqih : menyelami keutamaan etik pada ijtihad Umar bin Khatab</t>
  </si>
  <si>
    <t>IsbnNo: 978-623-250-011-2</t>
  </si>
  <si>
    <t>alfi julizun azwar, Gagasan rekonstruksi tradisi Musabaqah Tilawatil Quran (MTQ) dalam perspektif rahmatan lil ‘alamin</t>
  </si>
  <si>
    <t>IsbnNo: 978-602-5685-39-2</t>
  </si>
  <si>
    <t>tamudin, Optimalisasi peran pemerintah Kota Palembang dalam penyelesaian konflik pertanahan sebagai upaya mewujudkan kepastian hukum bagi warga negara</t>
  </si>
  <si>
    <t>IsbnNo: 978-602-5471-97-1</t>
  </si>
  <si>
    <t>tamudin, Implementasi peraturan Mahkamah Agung RI nomor 1 tahun 2016 tentang tatacara mediasi di pengadilan : studi kasus di pengadilan agama wilayah Sumatera Selatan</t>
  </si>
  <si>
    <t>IsbnNo: 978-602-0778-23-5</t>
  </si>
  <si>
    <t>jumanah, Peradilan agama di Indoesia</t>
  </si>
  <si>
    <t>IsbnNo: 978-602-1209-92-9</t>
  </si>
  <si>
    <t>jumanah, Pemulihan terpidana pengguna narkoba pada yayasan rehabilitasi narkoba Ar Rahman Palembang</t>
  </si>
  <si>
    <t>IsbnNo: 978-602-0778-37-2</t>
  </si>
  <si>
    <t>jumanah, Aspek hukum dalam ekonomi</t>
  </si>
  <si>
    <t>IsbnNo: 978-602-447-393-8</t>
  </si>
  <si>
    <t>fatah hidayat, Konflik ethnoreligious di Asia Tenggara</t>
  </si>
  <si>
    <t>IsbnNo: 978-602-5471-65-0</t>
  </si>
  <si>
    <t>jumanah, Efektifitas pelaksanaan praktek kuliah lapangan (PKL) di lembaga peradilan dan kantor advokat bagi mahasiswa Prodi Jinayah Fakultas Syariah dan Hukum UIN Raden Fatah Palembang</t>
  </si>
  <si>
    <t>IsbnNo: 978-602-0778-42-6</t>
  </si>
  <si>
    <t>m rizal, Analisis yuridis penerapan restorative justice yang efisiensi berkeadilan terhadap perlindungan tindak pidana pencurian oleh anak</t>
  </si>
  <si>
    <t>IsbnNo: 978-602-6963-24-6</t>
  </si>
  <si>
    <t>qodariah barkah, Penerapan pidana mati terhadap pelaku tindak pidana narkotika menurut undang-undang nomor 35 tahun 2009 tentang narkotika</t>
  </si>
  <si>
    <t>IsbnNo: 978-602-6963-22-2</t>
  </si>
  <si>
    <t>qodariah barkah, Hukum keluarga : konstektualisasi hukum islam di indonesia</t>
  </si>
  <si>
    <t>IsbnNo: 978-602-5471-70-4</t>
  </si>
  <si>
    <t>qodariah barkah, Konsep maqashid al-syari’ah dalam kafa’ah perkawinan : studi kasus perkawinan beda usia desa Karang endah kecamatan Lengkiti kota Baturaja</t>
  </si>
  <si>
    <t>IsbnNo: 978-623-250-048-8</t>
  </si>
  <si>
    <t>atika, Tinjauan hukum Islam terhadap implementasi Undang-undang Nomor 39 Tahun 1999 tentang hak-hak reproduksi perempuan : studi kasus pada buruh pabrik</t>
  </si>
  <si>
    <t>IsbnNo: 978-602-0778-62-4</t>
  </si>
  <si>
    <t>marsaid, Harmonisasi sistem hukum islam terhadap diversi dalam Undang-undang Republik Indonesia nomor 11 tahun 2012 tentang sistem peradilan pidana anak</t>
  </si>
  <si>
    <t>IsbnNo: 978-602-5471-05-6</t>
  </si>
  <si>
    <t>Isnaini Rahmawati, Kosakata serapan bahasa Minangkabau dari bahasa Arab : analisis morfofonologi-semantik</t>
  </si>
  <si>
    <t>IsbnNo: 978-602-0778-52-5</t>
  </si>
  <si>
    <t>Ulil Albab, Kompetensi qiraah naskah Arab pada mahasiswa non pesantren di program studi Bahasa dan Sastra Arab [sumber elektronis]</t>
  </si>
  <si>
    <t>IsbnNo: 978-602-0778-07-5</t>
  </si>
  <si>
    <t>Ulil Albab, Kompetensi maharah kitabah berbahasa Arab berbasis pendekatan evaluasi</t>
  </si>
  <si>
    <t>IsbnNo: 978-623-250-009-9</t>
  </si>
  <si>
    <t>Omar Hendro, Wani Fitriah, Manajemen sumber daya manusia internasional</t>
  </si>
  <si>
    <t>IsbnNo: 978-602-447-359-4</t>
  </si>
  <si>
    <t>penulis, Hartika Utami Fitri, Keefektifan konseling kelompok teknik cognitive restructuring dan tought stoping untuk meningkatkan resiliensi akademik mahaindividu bimbingan dan penyuluhan Islam Universitas Islam Negeri (UIN) Raden Fatah Palembang</t>
  </si>
  <si>
    <t>IsbnNo: 978-602-0778-99-0</t>
  </si>
  <si>
    <t>Hartika Utami Fitri, Penggunaan model konseling kelompok solution focused brief therapy untuk meningkatkan self efficacy mahasiswa bimbingan dan penyuluhan Islam UIN Raden Fatah Palembang</t>
  </si>
  <si>
    <t>IsbnNo: 978-623-250-049-5</t>
  </si>
  <si>
    <t>Neni Noviza, Hartika Utami Fitri, Teknik umum dan teknik khusus dalam konseling individual</t>
  </si>
  <si>
    <t>Anang Walian, Pengembangan media dakwah kontemporer berbasis website : studi kasus www.assajidin.com</t>
  </si>
  <si>
    <t>IsbnNo: 978-623-250-008-2</t>
  </si>
  <si>
    <t>Muslimin, Kajian dakwah kultural Pondok Pesantren Tahfidz Kiai Marogan Palembang dalam mengembangkan masyarakat Islam</t>
  </si>
  <si>
    <t>IsbnNo: 978-602-0778-46-4</t>
  </si>
  <si>
    <t>Citra Lestari, Optimalisasi pendayagunaan dana infaq-sedekah dalam meningkatkan pendapatan petani dengan program alsintan : studi kasus pada Desa Saleh Jaya, Banyuasin Sumatera Selatan</t>
  </si>
  <si>
    <t>IsbnNo: 978-602-0778-76-1</t>
  </si>
  <si>
    <t>penulis, Citra Lestari, Pengaruh muzara’ah terhadap produktivitas kerja petani di desa Arisan Musi Kecamatan Muara Belida Kabupaten Muara Enim</t>
  </si>
  <si>
    <t>IsbnNo: 978-623-250-012-9</t>
  </si>
  <si>
    <t>Dinnul Alfian Akbar, S.E., M.Si. Fernando Africano, Prinsip-prinsip manajemen keuangan</t>
  </si>
  <si>
    <t>Aryanti, Lidia Desiana ; editor, Fernando Africano, Aziz Septiani, English for business and banking</t>
  </si>
  <si>
    <t>IsbnNo: 978-602-447-252-8</t>
  </si>
  <si>
    <t>penulis, Lidia Desiana, Fernando Africano ; editor, Dinul Alfian Akbar, Sri Delasmi, Analisis laporan keuangan (teori dan pemahaman materi)</t>
  </si>
  <si>
    <t>IsbnNo: 978-602-447-256-6</t>
  </si>
  <si>
    <t>Hj. Siti Mardiah, Teori dan praktikum manajemen pembiayaan syariah</t>
  </si>
  <si>
    <t>IsbnNo: 978-602-447-068-5</t>
  </si>
  <si>
    <t>Mahmud Alfan Jamil, Mirkh, Implementasi indeks desa zakat pada Desa Sungai Dua Kecamatan Rambutan : untuk desa yang terukur dan berkemajuan</t>
  </si>
  <si>
    <t>IsbnNo: 978-602-0778-72-3</t>
  </si>
  <si>
    <t>Lemiyana, Erdah Litriani, Mawardi, Need analysis pengembangan laboratorium capital market terpadu prodi perbankan syariah</t>
  </si>
  <si>
    <t>Erdah Litriani, Relevansi budaya nating dan persepsi masyarakat Kabupaten Lahat terhadap potensi pendirian Baitul Maal Wat Tamwil (bmt)</t>
  </si>
  <si>
    <t>IsbnNo: 978-602-0778-77-8</t>
  </si>
  <si>
    <t>Lemiyana, Manajemen dana bank</t>
  </si>
  <si>
    <t>IsbnNo: 978-602-447-179-8</t>
  </si>
  <si>
    <t>Lemiyana, Praktikum studi kelayakan bisnis</t>
  </si>
  <si>
    <t>IsbnNo: 978-602-447-289-4</t>
  </si>
  <si>
    <t>Lemiyana, Analisis laporan keuangan berbasis komputer (edisi revisi)</t>
  </si>
  <si>
    <t>IsbnNo: 978-602-447-304-4</t>
  </si>
  <si>
    <t>Hj. Irzanita, Fretty Welta ; editor, Lemiyana, Kewirausahaan : minat serta konsep wirausaha bagi pemula</t>
  </si>
  <si>
    <t>IsbnNo: 978-602-447-431-7</t>
  </si>
  <si>
    <t>Muftifiandi, Lemiyana, Analisis pembelajaran kewirausahaan pada Mahasiswa D3 Perbankan Syariah dalam membangun entrepreneurial intention sebagai pencapaian the young entrepreneur</t>
  </si>
  <si>
    <t>IsbnNo: 978-602-5471-13-1</t>
  </si>
  <si>
    <t>penulis, Lemiyana, Pengaruh investasi dan gaya hidup investor perempuan modern di bursa efek Indonesia</t>
  </si>
  <si>
    <t>IsbnNo: 978-602-0778-30-3</t>
  </si>
  <si>
    <t>Lemiyana &amp; Tariza Putri Ramayanti, Analisis religius stimuli dan profit sharing minoritas Ethnis China non muslim menjadi nasabah perbankan Syari’ah di kota Palembang</t>
  </si>
  <si>
    <t>IsbnNo: 978-602-0778-31-0</t>
  </si>
  <si>
    <t>Lemiyana, Aziz Septiatin, Peranan dan kualitas dosen pembimbing dalam penyelesaian tugas akhir mahasiswa pada Program Studi D3 Perbankan Syariah FEBI UIN Raden Fatah Palembang</t>
  </si>
  <si>
    <t>IsbnNo: 978-623-250-019-8</t>
  </si>
  <si>
    <t>Lemiyana, Tariza Putri Ramayanti, Hubungan persepsi mahasiswa tentang laboratorium terpadu terhadap pencapaian pembelajaran</t>
  </si>
  <si>
    <t>IsbnNo: 978-623-250-020-4</t>
  </si>
  <si>
    <t>Nurul Mubarok, Analisis identifikasi masalah utama koperasi di Kabupaten Banyuasin dalam mewujudkan kesejahteraan anggota</t>
  </si>
  <si>
    <t>IsbnNo: 978-602-0778-78-5</t>
  </si>
  <si>
    <t>Lidia Desiana, Analisis laporan keuangan : teori dan pemahaman materi</t>
  </si>
  <si>
    <t>IsbnNo: 978-602-447-177-4</t>
  </si>
  <si>
    <t>Lidia Desiana, Aryanti, Manajemen keuangan bank syariah : teori dan evaluasi</t>
  </si>
  <si>
    <t>IsbnNo: 978-602-447-251-1</t>
  </si>
  <si>
    <t>Gibtiah, Lidia Desiana, Aryanti, Analisis muslim friendly tourism, living cost, culture dan kurs valuta asing terhadap minat wisatawan muslim dalam pengambilan keputusan untuk berkunjung ke Jepang</t>
  </si>
  <si>
    <t>IsbnNo: 978-602-5471-11-7</t>
  </si>
  <si>
    <t>tim penulis, Hafizah, Indaryanti, Belajar dan pembelajaran matematika</t>
  </si>
  <si>
    <t>IsbnNo: 978-602-447-102-6</t>
  </si>
  <si>
    <t>penulis, Ahmad Richard Victorian, Afrizal, Silvi Aryanti, Drill latihan jumpshot</t>
  </si>
  <si>
    <t>IsbnNo: 978-602-447-329-7</t>
  </si>
  <si>
    <t>Dwi Haryanti, Pengembangan bahasa anak usia dini melalui pembelajaran bilingual</t>
  </si>
  <si>
    <t>IsbnNo: 978-602-447-338-9</t>
  </si>
  <si>
    <t>Sri Delasmi Jayanti ; editor, Rika Lidyah, Pengantar akuntansi</t>
  </si>
  <si>
    <t>Titin Hartini, Sri Delasmi Jayanti, Analisis pengaruh firm size dan profitabilitas terhadap islamic social reporting (isr) dengan earning growth sebagai variabel moderating pada Jakarta Islamic Index (JII)</t>
  </si>
  <si>
    <t>Sri Delasmi Jayanti, Peningkatan kapasistas/ pembinaan maqasyid syariah indexs dan Islamic corporate governance terhadap nilai perusahaan dengan islamic corporate social responsibility sebagai media intervening (studi pada bank umum syariah di indonesia)</t>
  </si>
  <si>
    <t>IsbnNo: 978-623-250-039-6</t>
  </si>
  <si>
    <t>Iceu Sri Gustiana, Yusiresita Pajaria,  Analisis sistem pertukaran informasi otomatis (automatic exchange system of information) dan perlindungan data pribadi nasabah terhadap keterbukaan rahasia data dan informasi dalam bidang perbankan dan perpajakan Indonesia</t>
  </si>
  <si>
    <t>IsbnNo: 978-602-0778-75-4</t>
  </si>
  <si>
    <t>Yusiresita Pajaria, Pengaruh diversitas gender dan kebangsaan dewan direksi terhadap pengungkapan corporate social responsibility</t>
  </si>
  <si>
    <t>IsbnNo: 978-623-250-025-9</t>
  </si>
  <si>
    <t>Ainur Ropik, Alva Beriansyah, Wijaya, Rekrutmen calon kepala daerah dalam era Pilkada langsung dan serentak di Kabupaten Musi Banyuasin 2017 : studi kasus DPD Partai Amanat Nasional Kabupaten Musi Banyuasin</t>
  </si>
  <si>
    <t>Erik Darmawan, Mariatul Qibtiyah, Dampak sosial Perda Sumsel nomor 8 tahun 2016 tentang pengendalian kebakaran hutan dan atau lahan terhadap masyarakat Sumatera Selatan</t>
  </si>
  <si>
    <t>IsbnNo: 978-602-0778-73-0</t>
  </si>
  <si>
    <t xml:space="preserve"> penulis, Rabbul Izzatin...[et al.], Studi tentang kepemimpinan kaprodi manajemen pendidikan Islam Fakultas Ilmu Tarbiyah dan Keguruan UIN Raden Fatah palembang dalam mencapai visi dan misi</t>
  </si>
  <si>
    <t>IsbnNo: 978-602-0778-17-4</t>
  </si>
  <si>
    <t>baldi anggara, Buku pedoman dosen pembinaan baca tulis al-Qur’an</t>
  </si>
  <si>
    <t>IsbnNo: 978-602-447-021-0</t>
  </si>
  <si>
    <t>baldi anggara, Buku pedoman pembinaan mahasiswa baca tulis Al-Qur’an</t>
  </si>
  <si>
    <t>IsbnNo: 978-602-447-023-4</t>
  </si>
  <si>
    <t>baldi anggara, Kurikulum pembinaan baca tulis Al-Qur’an : mahasiswa prodi PAI Fakultas Ilmu Tarbiyah dan Keguruan UIN Raden Fatah Palembang</t>
  </si>
  <si>
    <t>IsbnNo: 978-602-447-025-8</t>
  </si>
  <si>
    <t>penulis, Baldi Anggara, H. Andi M. Darlis, Pengembangan profesi guru</t>
  </si>
  <si>
    <t>IsbnNo: 978-602-447-437-9</t>
  </si>
  <si>
    <t xml:space="preserve"> Baldi Anggara ; editor, Sadiman, Pola pembinaan baca tulis Al-Qur’an mahasiswa Prodi Pendidikan Agama Islam (PAI) Fakultas Ilmu Tarbiyah dan Keguruan UIN Raden Fatah Palembang</t>
  </si>
  <si>
    <t>IsbnNo: 978-623-7368-25-0</t>
  </si>
  <si>
    <t>Baldi Anggara ; editor, Sadiman, Pemenuhan hak-hak pendidikan keagamaan Islam anak binaan studi kasus di lembaga pemasyarakatan klas IIa Anak Pakjo Palembang</t>
  </si>
  <si>
    <t>IsbnNo: 978-623-7368-26-7</t>
  </si>
  <si>
    <t>romli, Konsep zhahir dan khafi serta implikasinya dalam istinbath hukum</t>
  </si>
  <si>
    <t>IsbnNo: 978-602-5471-71-1</t>
  </si>
  <si>
    <t>romli,  Ijma’ dan eksistensinya dalam istinbath hukum</t>
  </si>
  <si>
    <t>IsbnNo: 978-602-0778-19-8</t>
  </si>
  <si>
    <t>nazarmanto, Ta'lim allughatu al arabiyah linnathiqin bighoiriha</t>
  </si>
  <si>
    <t>IsbnNo: 978-602-447-454-6</t>
  </si>
  <si>
    <t>winny agustia riznanda, Penggunaan penanda wacana dalam penulisan esai mahasiswa pendidikan bahasa Inggris UIN Raden Fatah Palembang</t>
  </si>
  <si>
    <t>IsbnNo: 978-623-250-067-9</t>
  </si>
  <si>
    <t>Jhon Riswanda, Dini Afriansyah, Penerapan peta konsep (concept mapping) dan badan dikotomi konsep (BDK) serta pengaruhnya terhadap penguasaan konsep siswa di MA Al-Fatah</t>
  </si>
  <si>
    <t>IsbnNo: 978-602-0778-70-9</t>
  </si>
  <si>
    <t>Kurratul ‘Aini, Indah Wigati, Keterampilan menulis dan penalaran</t>
  </si>
  <si>
    <t>IsbnNo: 978-602-0778-56-3</t>
  </si>
  <si>
    <t>IsbnNo: 978-602-0778-33-4</t>
  </si>
  <si>
    <t>penulis, Ummi Hiras Habisukan, Rian Oktiansyah, Fahmy Armanda, Efek natrium siklamat terhadap histopatologi paru-paru, hati, dan ginjal mencit</t>
  </si>
  <si>
    <t>IsbnNo: 978-602-0778-35-8</t>
  </si>
  <si>
    <t>diah putri anggun, Pengembangan penuntun praktikum perkembangan hewan berbasis pendekatan saintifik untuk mahasiswa jurusan biologi</t>
  </si>
  <si>
    <t>IsbnNo: 978-623-92071-9-9</t>
  </si>
  <si>
    <t>Khalida Ulfa, Bambang Supriatno, H. Sri Anggraeni, Pengembangan strategi pembelajaran ppdp pada materi fotosintesis untuk meningkatkan hasil belajar peserta didik SMA di Kota Palembang</t>
  </si>
  <si>
    <t>IsbnNo: 978-623-92129-3-3</t>
  </si>
  <si>
    <t>yustina hapida, Pemanfaatan limbah organik ampas tebu dan tahu dalam meningkatkan pertumbuhan jamur tiram putih (pleurotus ostreatus)</t>
  </si>
  <si>
    <t>IsbnNo: 978-602-0778-55-6</t>
  </si>
  <si>
    <t>resti tri astuti, Kelayakan modul kimia analitik berbasis inkuiri pada materi titrasi</t>
  </si>
  <si>
    <t>IsbnNo: 978-602-0778-68-6</t>
  </si>
  <si>
    <t>resti tri astuti, Relevansi kegiatan praktikum dengan teori pada perkuliahan kimia dasar lanjut</t>
  </si>
  <si>
    <t>IsbnNo: 978-623-250-031-0</t>
  </si>
  <si>
    <t>yeva olensia [et al], Modul kimia berbasis learning cycle 5E untuk kelas XI semester 2</t>
  </si>
  <si>
    <t>IsbnNo: 978-602-447-312-9</t>
  </si>
  <si>
    <t>Moh. Ismail Sholeh, Yeva Olensia, Strategi dan implementasi penyusunan soal Higher Order Thinking Skills (HOTS) berbasis lesson study bagi guru MAN 1 Oku Timur</t>
  </si>
  <si>
    <t>IsbnNo: 978-623-250-058-7</t>
  </si>
  <si>
    <t>etrie jayanti, Pengembangan modul pembelajaran kimia berbasis POE (predict, observe, explain) pada materi larutan elektrolit dan nonelektrolit</t>
  </si>
  <si>
    <t>IsbnNo: 978-602-0778-74-7</t>
  </si>
  <si>
    <t>etrie jayanti, Pengembangan instrumen tes higher order thinking skill (HOTS) pada materi koloid</t>
  </si>
  <si>
    <t>IsbnNo: 978-623-250-052-5</t>
  </si>
  <si>
    <t>luthfia ulva irmita, Pengembangan modul pembelajaran kimia menggunakan pendekatan stem (science, technology, engineering and mathematics) pada materi kesetimbangan kimia</t>
  </si>
  <si>
    <t>IsbnNo: 978-602-0778-65-5</t>
  </si>
  <si>
    <t>pandu jati laksono, Pengembangan dan penggunaan instrumen two-tier multiple choice pada materi termokimia untuk mengukur kemampuan berpikir kritis</t>
  </si>
  <si>
    <t>IsbnNo: 978-602-0778-64-8</t>
  </si>
  <si>
    <t>pandu jati laksono, Pengembangan three-tier multiple choice test pada materi kesetimbangan kimia mata kuliah kimia dasar lanjut</t>
  </si>
  <si>
    <t>IsbnNo: 978-623-250-026-6</t>
  </si>
  <si>
    <t>Muhammad Isnaini, Wiwid Pungki Ningrum, Hubungan ketrampilan representasi terhadap pemahaman konsep kimia organik</t>
  </si>
  <si>
    <t>IsbnNo: 978-602-0778-66-2</t>
  </si>
  <si>
    <t>Muhammad Isnaini, Wiwid Pungki Ningrum, Implementasi lesson study untuk meningkatkan pelaksanaan pendekatan scientific guru kimia di Madrasah Aliyah Al-Fatah (MAF) dan Madrasah Aliyah Negeri (MAN) 2 Palembang</t>
  </si>
  <si>
    <t>IsbnNo: 978-623-250-057-0</t>
  </si>
  <si>
    <t>Muslimahayati, Ambarsari Kusuma Wardani, Peningkatan kemampuan pemecahan masalah dan disposisi matematis melalui pendekatan pembelajaran matematika realistik bernuansa etnomatematik suku Anak Dalam (PMRE SAD)</t>
  </si>
  <si>
    <t>IsbnNo: 978-623-250-004-4</t>
  </si>
  <si>
    <t>Yunika Lestari Ningsih, Retni Paradesa, Praktikum mapel kalkulus integraf</t>
  </si>
  <si>
    <t>IsbnNo: 978-602-5685-22-4</t>
  </si>
  <si>
    <t>Agustiany Dumeva Putri, Syutaridho,Retni Paradesa, Pembelajaran berbasis proyek untuk meningkatkan kemampuan visual thinking dan kemampuan komunikasi matematis mahasiswa pendidikan matematika</t>
  </si>
  <si>
    <t>IsbnNo: 978-623-250-000-6</t>
  </si>
  <si>
    <t>penulis, Bonita Hirza ; Rieno Septra Nery, Muslimin, Kajian pengembangan matematika sekolah II</t>
  </si>
  <si>
    <t>IsbnNo: 978-602-447-412-6</t>
  </si>
  <si>
    <t>H. Nadjamuddin R, Miftahul Husni Nasution, Ibrahim, Implementasi pendidikan karakter di MI swasta se-Kecamatan Alang-alang Lebar kota Palembang</t>
  </si>
  <si>
    <t>IsbnNo: 978-602-0778-83-9</t>
  </si>
  <si>
    <t xml:space="preserve"> Edutivia Mardetini, Riswan Jaenudin, Siti Fatimah, Modul praktikum akuntansi berbasis pembelajaran kolaboratif</t>
  </si>
  <si>
    <t>IsbnNo: 978-602-447-125-5</t>
  </si>
  <si>
    <t>ali murtopo, Meningkatkan kemampuan siswa dalam membaca huruf hijaiyah dengan metode bermain kartu di kelas b paud ar-ridho palembang</t>
  </si>
  <si>
    <t>IsbnNo: 978-602-5685-91-0</t>
  </si>
  <si>
    <t>fahmi, Peningkatan motorik kasar melalui senam irama : penelitian tindakan di kelompok a tk harapan bangsa kota lahat Sumatera Selatan</t>
  </si>
  <si>
    <t>IsbnNo: 978-602-5685-92-7</t>
  </si>
  <si>
    <t>fahmi, Peningkatan kecerdasan logika-matematika melalui media ular tangga</t>
  </si>
  <si>
    <t>IsbnNo: 978-602-5685-99-6</t>
  </si>
  <si>
    <t>Hj. Sulastri, Fahmi, Peningkatan karakter jujur melalui kegiatan role-play</t>
  </si>
  <si>
    <t>IsbnNo: 978-602-0778-90-7</t>
  </si>
  <si>
    <t xml:space="preserve"> Fahmi, Elsa Cindrya, Dampak pengasuhan orangtua terhadap perilaku sosial anak usia dini di kecamatan Indralaya</t>
  </si>
  <si>
    <t>IsbnNo: 978-623-250-022-8</t>
  </si>
  <si>
    <t>disusun oleh Kurnia Dewi ... [et al.], Peningkatan kemampuan motorik kasar melalui kegiatan tari kreasi : pada anak Kelompok B Taman Sari Banyuasin Sumatra Selatan</t>
  </si>
  <si>
    <t>IsbnNo: 978-602-5471-86-5</t>
  </si>
  <si>
    <t>kurnia dewi, Peningkatan kemampuan motorik kasar melalui kegiatan tari kreasi pada anak kelompok B Taman Sari Banyuasin Sumatera Selatan</t>
  </si>
  <si>
    <t>IsbnNo: 978-602-5685-15-6</t>
  </si>
  <si>
    <t>Elsa Cindrya, Kurnia Dewi, Muhtarom, Dampak pengasuhan terhadap perkembangan sosial anak : studi deskriptif kualitatif anak usia 5-7 tahun pada masyarakat di sekitar hutan tanam industri (hti) sp 9 desa Harapan Makmur Kecamatan Musi Lakitan Kabupaten Rawas, Sumatera Selatan tahun 2017</t>
  </si>
  <si>
    <t>IsbnNo: 978-602-5685-41-5</t>
  </si>
  <si>
    <t>Kurnia Dewi, Rini Oktavia, Meningkatkan kemampuan motorik kasar anak melalui kegiatan melompat tali di TK Aisyiyah 1 kota Pagaralam tahun 2018</t>
  </si>
  <si>
    <t>IsbnNo: 978-602-5685-80-4</t>
  </si>
  <si>
    <t>Kurnia Dewi, Rini Oktavia, Upaya peningkatan kreativitas anak melalui kegiatan bermain plastisin di KB Aisyiyah 1 kota Pagaralam tahun 2018</t>
  </si>
  <si>
    <t>IsbnNo: 978-602-5685-81-1</t>
  </si>
  <si>
    <t>Leny Marlina, Mursyidah, Kurnia Dewi, Manajemen pelaksanaan (actuating) pendidikan agama islam (pai) : studi pada sma negeri 6 palembang</t>
  </si>
  <si>
    <t>muhtarom, Filsafat pendidikan Islam [sumber elektronis]</t>
  </si>
  <si>
    <t>IsbnNo: 978-602-447-166-8</t>
  </si>
  <si>
    <t>mhtarom, Profesi keguruan</t>
  </si>
  <si>
    <t>IsbnNo: 978-602-447-167-5</t>
  </si>
  <si>
    <t>muhtarom, Humanisme dalam pendidikan Islam : studi pemikiran Abdul Munir Mulkhan dan Abdurrahman Mas’ud</t>
  </si>
  <si>
    <t>IsbnNo: 978-602-447-169-9</t>
  </si>
  <si>
    <t>muhtarom, Cak Nur : pembaharuan pesantren upaya membangun masyarakat madani</t>
  </si>
  <si>
    <t>IsbnNo: 978-602-447-171-2</t>
  </si>
  <si>
    <t>muhtarom, Islam dan ilmu pengetahuan</t>
  </si>
  <si>
    <t>IsbnNo: 978-602-447-172-9</t>
  </si>
  <si>
    <t>muhtarom, sosiologi pendidikan</t>
  </si>
  <si>
    <t>IsbnNo: 978-602-447-173-6</t>
  </si>
  <si>
    <t>muhtarom, studi keislaman</t>
  </si>
  <si>
    <t>IsbnNo: 978-602-447-183-5</t>
  </si>
  <si>
    <t>muhtarom, Peningkatan kemampuan anak dalam pengenalan bilangan 1-10 melalui media gambar flipchart di ra kurnia ilahi pulau harapan Kecamatan Sembawa Kabupaten Banyuasin</t>
  </si>
  <si>
    <t>IsbnNo: 978-602-5685-93-4</t>
  </si>
  <si>
    <t>muhtarom, Upaya meningkatkan kemampuan siswa dalam membaca huruf abjad dengan menerapkan media pembelajaran flanelgraf di RA Harum Palembang</t>
  </si>
  <si>
    <t>IsbnNo: 978-602-5685-94-1</t>
  </si>
  <si>
    <t>sulastri, Dampak pembacaan maulid terhadap keteladanan ahlak anak: studi deskriptif kualitatif anak usia 6-9 tahun pada Madrasah Diniyah Kuttab al-Fawwaz kelurahan Keramasan Kecamatan Kertapati Palembang</t>
  </si>
  <si>
    <t>IsbnNo: 978-602-5685-79-8</t>
  </si>
  <si>
    <t>sulastri, Meningkatkan baca tulis Al-Quran melalui metode Al-Baghdadiyah : penelitian tindakan pada Madrasah Diniyah Kuttab Al-Fawwaz Kelurahan Keramasan Kecamatan Kertapati Palembang</t>
  </si>
  <si>
    <t>IsbnNo: 978-602-5685-85-9</t>
  </si>
  <si>
    <t>Yecha Febrieanitha...[et al.], Meningkatkan kemampuan sains melalui media boneka horta (penelitian tindakan pada kelompok b paud Hikmah Kecamatan Tanjung Kemuning Kabupaten Kaur, Bengkulu tahun 2017</t>
  </si>
  <si>
    <t>IsbnNo: 978-602-5685-44-6</t>
  </si>
  <si>
    <t>Yecha Febrieanitha Putri, Upaya meningkatkan kemampuan motorik halus melalui media play dough : penelitian tindakan pada kelompok A di PAUD Adzkiyah Desa Sukarami 1 tahun 2018</t>
  </si>
  <si>
    <t>IsbnNo: 978-602-5685-87-3</t>
  </si>
  <si>
    <t>yecha febrieanitha putri, Upaya peningkatan kemampuan matematika permulaan melalui kegiatan bermain konstruktif : penelitian tindakan pada kelompok B di TK Pembina Padang Guci Hulu tahun 2018</t>
  </si>
  <si>
    <t>IsbnNo: 978-602-5685-88-0</t>
  </si>
  <si>
    <t>Lidia Oktamarina, Izza Fitri, Yecha Febrieanitha Putri, Peningkatan karakter disiplin melalui kegiatan practical life</t>
  </si>
  <si>
    <t>IsbnNo: 978-623-250-027-3</t>
  </si>
  <si>
    <t>indah dwi sartika, Peningkatan kemampuan pengenalan konsep bilangan melalui media bulletin board : action research pada anak kelompok a paud Wesley mandiri Lampung Utara, 2017</t>
  </si>
  <si>
    <t>IsbnNo: 978-602-5685-42-2</t>
  </si>
  <si>
    <t>indah dwi sartika, Peningkatan pemahaman sains melalui metode pembelajaran discovery</t>
  </si>
  <si>
    <t>IsbnNo: 978-602-5685-74-3</t>
  </si>
  <si>
    <t>indah dwi sartika, Peningkatan kemampuan berbicara melalui kegiatan role play</t>
  </si>
  <si>
    <t>IsbnNo: 978-602-5685-75-0</t>
  </si>
  <si>
    <t>lidia oktamarina, Peningkatan kreativitas melalui bermain konstruktif (Penelitian Tindakan Di Kelompok B RA Nurul Huda kota Bengkulu tahun 2017)</t>
  </si>
  <si>
    <t>IsbnNo: 978-602-5685-59-0</t>
  </si>
  <si>
    <t>H. Syanurdin ; Ilustrator, Lizar Imanjaya ; editor, Lidia Oktamarina,  Pembelajaran munulis bahasa Indonesia hukum</t>
  </si>
  <si>
    <t>IsbnNo: 978-602-1077-47-4</t>
  </si>
  <si>
    <t>lidia oktamarina, Peningkatan kemampuan berbicara melalui media big book : penelitian tindakan di kelompok b tk amaliyah palembang tahun 2018</t>
  </si>
  <si>
    <t>IsbnNo: 978-602-5685-76-7</t>
  </si>
  <si>
    <t>lidia oktamarina, Peningkatan kemampuan geometri melalui media papan flannel (flannel board) : penelitian tindakan di kelompok b RA Perwanida III UIN Raden Fatah Palembang tahun 2018</t>
  </si>
  <si>
    <t>IsbnNo: 978-602-5685-82-8</t>
  </si>
  <si>
    <t xml:space="preserve"> Lidia Oktamarina, Izza Fitri, Yecha Febrieanitha Putri, Peningkatan karakter disiplin melalui kegiatan practical life</t>
  </si>
  <si>
    <t>izza fitri, Peningkatan kemandirian anak melalui pembelajaran practical life di TK Annisa (penelitian tindakan kelas kelompok a 4-5 tahun di TK Annisa</t>
  </si>
  <si>
    <t>IsbnNo: 978-602-5685-43-9</t>
  </si>
  <si>
    <t>izza fitri, Pengaruh penerapan permainan kooperatif terhadap kemampuan sosial anak kelompok b 5-6 tahun di tk annisa</t>
  </si>
  <si>
    <t>IsbnNo: 978-602-5685-77-4</t>
  </si>
  <si>
    <t>izza fitri, Upaya meningkatkan kemampuan pengembangan bahasa anak melalui tugas menceritakan kembali cerita yang didengar kelompok B di TK IT Nurul Iman</t>
  </si>
  <si>
    <t>IsbnNo: 978-602-5685-84-2</t>
  </si>
  <si>
    <t>elsa cindrya, Hubungan self regulation terhadap komunikasi interpersonal anak usia dini</t>
  </si>
  <si>
    <t>IsbnNo: 978-602-5685-78-1</t>
  </si>
  <si>
    <t>elsa cindrya, peran genetika terhadap perkembangan anak : studi deskriptif kualitatif anak usia 5-7 tahun pada lembaga pendidikan anak usia dini Ibnul Fallah Desa Bangsal Kecamatan Pampangan Kabupaten Ogan Ilir Sumatera Selatan tahun 2018</t>
  </si>
  <si>
    <t>IsbnNo: 978-602-5685-83-5</t>
  </si>
  <si>
    <t>fahmi, elsa cindrya, Dampak pengasuhan orangtua terhadap perilaku sosial anak usia dini di kecamatan Indralaya</t>
  </si>
  <si>
    <t>alhamdu, Konstruksi tes: teori dan aplikasi</t>
  </si>
  <si>
    <t>IsbnNo: 978-602-447-011-1</t>
  </si>
  <si>
    <t>Alhamdu, Fara Hamdana, Psikologi umum : pengantar memahami manusia</t>
  </si>
  <si>
    <t>IsbnNo: 978-602-447-058-6</t>
  </si>
  <si>
    <t>alhamdu, Karakter masyarakat Melayu Palembang : pendekatan empiris memahami masyarakat Melayu Palembang</t>
  </si>
  <si>
    <t>IsbnNo: 978-602-447-232-0</t>
  </si>
  <si>
    <t>Lukmawati, Tracer study fakultas psikologi uin raden fatah palembang tahun 2018 : kepuasan alumni dan stakeholder terhadap penyelenggaraan program studi psikologi islam</t>
  </si>
  <si>
    <t>Kiki Cahaya Setiawan, Gaya kepemimpinan transformasional dengan kepuasan kerja pada dosen di Fakultas Ushuluddin dan pemikiran Islam Universitas Islam Negeri Raden Fatah Palembang”</t>
  </si>
  <si>
    <t>978-602-0778-15-0</t>
  </si>
  <si>
    <t>Seri Erlita, Prosiding The 1st National Conference of Genuine Psychology (NCGP) : understanding the Meaning of being human from the perspective of Health Psychology = Seminar Nasional Pertama Genuine Psychology : memahami makna menjadi manusia dalam perspktif psikologi kesehatan : Palembang, 5 September, 2018 Academi Center UIN Raden Fatah Palembang</t>
  </si>
  <si>
    <t>Seri Erlita, Komunikasi interpersonal dan motivasi berafiliasi dengan intensi prososial</t>
  </si>
  <si>
    <t>Awalul Fatiqin, Sistem tanam hidroponik sayur bayam merah (Amaranthus gangeticus) dengan menggunakan limbah cair tahu sebagai nutrisi pertumbuh</t>
  </si>
  <si>
    <t>Awalul Fatiqin, Studi biodiversitas plankton aliran sungai di Desa Burai Kab. Ogan Ilir</t>
  </si>
  <si>
    <t>978-602-0778-48-8</t>
  </si>
  <si>
    <t>Ike Apriani, Studi eksplorasi tingkat kekerabatan gulma padi (oryza sativa l. var. ciherang) di Sumatra Selatan</t>
  </si>
  <si>
    <t>Ike Apriani, Pengaruh fermentasi angkak terhadap keanekargaman fenotipe dan ploidi pakcoi dengan sistem nutrient film technique</t>
  </si>
  <si>
    <t>978-623-250-043-3</t>
  </si>
  <si>
    <t>Ra. Hoetary Tirta Amallia, Buku ajar parasitologi</t>
  </si>
  <si>
    <t>978-602-447-083-8</t>
  </si>
  <si>
    <t>Ra. Hoetary Tirta Amallia, Manajemen pengelolaan laboraturium</t>
  </si>
  <si>
    <t>978-602-447-084-5</t>
  </si>
  <si>
    <t>Ra. Hoetary Tirta Amallia, Studi pencemaran lingkungan analisis kualitas air sungai di Desa Burai Kabupaten Ogan Ilir</t>
  </si>
  <si>
    <t>978-602-0778-84-6</t>
  </si>
  <si>
    <t>Ra. Hoetary Tirta Amallia, Studi pencemaran lingkungan : bioakumulasi logam berat pada ikan gabus (channa striata) dan ikan baung (mystus nemurus) hasil perairan Sungai Musi Kota Palembang</t>
  </si>
  <si>
    <t>978-623-250-040-2</t>
  </si>
  <si>
    <t>Riri Novita Sunarti, Sistem tanam hidroponik sayur bayam merah (Amaranthus gangeticus) dengan menggunakan limbah cair tahu sebagai nutrisi pertumbuh</t>
  </si>
  <si>
    <t>Riri Novita Sunarti, Studi bioinsektisida daun pepaya pada kutu daun di daerah pagar alam Sumatera Selatan</t>
  </si>
  <si>
    <t>978-602-0778-98-3</t>
  </si>
  <si>
    <t>Riri Novita Sunarti, Studi Pita Tanam Organik (PTO) aplikasi PTO pada tanaman padi lahan gambut di daerah Sumatera Selatan</t>
  </si>
  <si>
    <t>978-623-250-062-4</t>
  </si>
  <si>
    <t>Riska Ahsanunnisa, Pemanfaatan limbah tulang ikan tenggiri sebagai sumber gelatin halal melalui hidrolisis larutan asam dengan variasi rasio asam</t>
  </si>
  <si>
    <t>Riska Ahsanunnisa, Pemanfaatan ekstrak daun belimbing wuluh (averrhoabilimbil.) sebagai cairan desinfektan</t>
  </si>
  <si>
    <t>978-602-0778-82-2</t>
  </si>
  <si>
    <t>Riska Ahsanunnisa, Potensi buncis (phaseolus vulgaris l.) sebagai alternatif pengganti terigu</t>
  </si>
  <si>
    <t>978-623-250-074-7</t>
  </si>
  <si>
    <t>Siti Rodiah, Pemanfaatan limbah tulang ikan tenggiri sebagai sumber gelatin halal melalui hidrolisis larutan asam dengan variasi rasio asam</t>
  </si>
  <si>
    <t>Siti Rodiah, Potensi cangkang keong mas untuk produksi biodiesel</t>
  </si>
  <si>
    <t>978-602-0778-47-1</t>
  </si>
  <si>
    <t>Rima Daniar, Konversi limbah plastik menjadi bahan bakar</t>
  </si>
  <si>
    <t>978-602-0778-91-4</t>
  </si>
  <si>
    <t>Fitria Wijayanti, Sabun lerak? why not!!</t>
  </si>
  <si>
    <t>978-602-0778-58-7</t>
  </si>
  <si>
    <t>Fitria Wijayanti, Stop buang limbah !!! : limbah ikan patin bermanfaat</t>
  </si>
  <si>
    <t>978-623-250-069-3</t>
  </si>
  <si>
    <t>Ade Oktasari, Kulit kacang tanak sebagai adsorben</t>
  </si>
  <si>
    <t>978-602-0778-57-0</t>
  </si>
  <si>
    <t>Ade Oktasari, Kulit kacang tanah (Arachis hypogaea L.) sebagai adsorben Cu (II) di sungai Musi</t>
  </si>
  <si>
    <t>978-623-250-078-5</t>
  </si>
  <si>
    <t>Nurul Kholidah,  Perengkahan katalitik sampah plastik menjadi bahan bakar cair</t>
  </si>
  <si>
    <t>978-602-0778-69-3</t>
  </si>
  <si>
    <t>Evi fadilah, Sistem pendukung keputusan : teori dan implementasi : studi kasus : sistem pendukung keputusan pemilihan Putra-putri Fakultas Sains dan Teknologi dengan metode Simple Additive Weighting (SAW)</t>
  </si>
  <si>
    <t>978-623-250-038-9</t>
  </si>
  <si>
    <t>Fenando, Algoritma dan pemprograman</t>
  </si>
  <si>
    <t>978-602-447-075-3</t>
  </si>
  <si>
    <t>Fenando, Sistem informasi geografis (SIG) pemetaan lokasi pertambangan batu bara berbasis quantum GIS (studi kasus: PT. Hasil Bumi Kalimantan)</t>
  </si>
  <si>
    <t>978-623-250-029-7</t>
  </si>
  <si>
    <t>Irvan Dwi Jaya, Sistem pendukung keputusan kelompok penerimaan beasiswa PPA menggunakan metode topsis dan borda</t>
  </si>
  <si>
    <t>978-623-250-037-2</t>
  </si>
  <si>
    <t>Muhamad Kadafi, Metode naïve bayes classifier untuk memprediksi tingkat kelulusan mahasiswa tepat waktu Fakultas Sains dan Teknologi UIN Raden Fatah Palembang</t>
  </si>
  <si>
    <t>978-623-250-028-0</t>
  </si>
  <si>
    <t>Aminullah Imal Alfresi, Identifikasi dan analisis individual user pada natural language dengan N-Gram analisis</t>
  </si>
  <si>
    <t>978-623-250-064-8</t>
  </si>
  <si>
    <t>Imamulhakim Syahid Putra, Identifikasi dan analisis individual user pada natural language dengan N-Gram analisis</t>
  </si>
  <si>
    <t>Fathiyah Nopriani, Implementasi tata kelola teknologi informasi perpustakaan : studi kasus Universitas Islam Negeri Raden Fatah Palembang</t>
  </si>
  <si>
    <t>978-623-250-046-4</t>
  </si>
  <si>
    <t>Utami Mizani Putri, Analisis kepuasan pelayanan puskesmas terhadap pasien menggunakan metode servqual</t>
  </si>
  <si>
    <t>978-623-250-032-7</t>
  </si>
  <si>
    <t>Sri Rahayu, Pengaruh kesuksesan sistem dapodikdasmen Provinsi Sumatera Selatan model Delone dan McLean : studi kasus : SMA dan SMK di Kota Palembang</t>
  </si>
  <si>
    <t>978-623-250-034-1</t>
  </si>
  <si>
    <t>Sri Rahayu, Pengaruh kesuksesan sistem dapodikdasmen Kota Palembang : model Delone dan McLean</t>
  </si>
  <si>
    <t>978-623-250-054-9</t>
  </si>
  <si>
    <t>Donny Meilano, Pendidikan dan latihan ibadah kemasyarakatan</t>
  </si>
  <si>
    <t>978-979-3542-28-7</t>
  </si>
  <si>
    <t>Andriyani, Konsep maqashid al-syari’ah dalam kafa’ah perkawinan : studi kasus perkawinan beda usia desa Karang endah kecamatan Lengkiti kota Baturaja</t>
  </si>
  <si>
    <t>978-623-250-048-8</t>
  </si>
  <si>
    <t>Iftitah Utami, Pengaruh peranan wanita dalam keluarga terhadap pembagian harta warisan bagi masyarakat kota Palembang</t>
  </si>
  <si>
    <t>978-623-250-056-3</t>
  </si>
  <si>
    <t>Jl. KH. Zainal Abidin Fikry, Km. 3,5 Palembang</t>
  </si>
  <si>
    <t>uin@radenfatah.ac.id</t>
  </si>
  <si>
    <t>http://www.radenfatah.ac.id</t>
  </si>
  <si>
    <t>22 Oktober 1964</t>
  </si>
  <si>
    <t>B</t>
  </si>
  <si>
    <t>824/SK/BAN-PT/Akred/PT/VIII/2015</t>
  </si>
  <si>
    <t>UIN Raden Fatah Palembang</t>
  </si>
  <si>
    <t>0711-354668</t>
  </si>
  <si>
    <t>Yayasan Sosial pendidikan Pusri (YSPP)</t>
  </si>
  <si>
    <t>Kerjasama Sinergitas Tridarma Perguruan Tinggi</t>
  </si>
  <si>
    <t>MOU, bantuan pendidikan, http://www.pusri.co.id/ina/berita-amp-kegiatan-media-massa/pt-pusri-berikan-bantuan-pendidikan-dan-pelatihan/</t>
  </si>
  <si>
    <t>Direktorat Guru dan tenaga Kependidikan Madrasah Direktorat Jenderal Pendidikan Islam</t>
  </si>
  <si>
    <t>MoU, bentuknya pelaksanaan PPG (pendidikan profesi guru), https://radenfatah.ac.id/berita/1153/orientasi-mahasiswa-ppg-madrasah-tahun-2019 dan https://radenfatah.ac.id/berita/1217/briefing-penguji-ukin-tahun-2019</t>
  </si>
  <si>
    <t>Yayasan pondok Pesantren Ar-rahman dan pusat Rehabilitasi Narkoba Ar-Rahman</t>
  </si>
  <si>
    <t>Pendidikan, Penelitian, dan pengabdian Kepada masyarakat</t>
  </si>
  <si>
    <t>MoU, KKN dan Observasi, https://radenfatah.ac.id/berita/894/moa-fakultas-psikologi-dan-mou-uin-raden-fatah-dengan-yayasan-rehabilitasi-narkoba-ponpes-ar-rahman</t>
  </si>
  <si>
    <t>PT. Purnama Asri Lestari (Kerjasama dengan Fakultas Psikologi UIN Palembang)</t>
  </si>
  <si>
    <t>Kerjasama bidang promiso/branding, entertainment/seremonial, sosial/charity dan edukasi/pendidikan, dan lain-lain bidang kerjasama yang saling menguntungkan</t>
  </si>
  <si>
    <t>MoU, promosi, https://radenfatah.ac.id/berita/967/dua-mahasiswi-psikologi-tampil-berkilau-dalam-duta-muslimah-preneur-sumsel-2019</t>
  </si>
  <si>
    <t>Universitas Mercu Buana Yogyakarta (dengan psikologi UIN Raden Fatah)</t>
  </si>
  <si>
    <t>Kerjasama pengembangan ilmu pengetahuan dan teknologi, pendidikan dan pelatihan, penelitian dan pendampingan serta pengabdian dan pelayanan kepada masyarakat</t>
  </si>
  <si>
    <t>MoA, rapat kerja fakultas psikologi, https://radenfatah.ac.id/berita/948/index.php?lang=Id dan http://mercubuana-yogya.ac.id/en/berita-6477-moa-fakultas-psikologi-dan-mou-umby-dengan-uin-raden-fatah-palembang; kegiatan tukar-menukar jurnal http://jurnal.radenfatah.ac.id/index.php/psikis/article/view/3737</t>
  </si>
  <si>
    <t>University of Islamic Denominations Iran (Kerjasama dengan UIN RF Palembang)</t>
  </si>
  <si>
    <t>Mutually interested in exploring cooperation in education, research and cultural exchange</t>
  </si>
  <si>
    <t>MoU, https://republika.co.id/berita/peibuk396/delegasi-uid-iran-silahturahim-ke-uin-raden-fatah-dan-mui dan  https://beritasebelas.com/maksimalkan-publikasi-jurnal-internasional-uin-gandeng-universitas-iran/</t>
  </si>
  <si>
    <t>PT.Bank Muamalat Indonesia</t>
  </si>
  <si>
    <t>sewa-menyewa "menyewa sebagian ruang yang dimiliki UIN Raden Fatah Palembang"</t>
  </si>
  <si>
    <t>MoU</t>
  </si>
  <si>
    <t>PT.Bank Mandiri</t>
  </si>
  <si>
    <t>Penerimaan pembayaran mandiri Virtual Account secara Host to Host</t>
  </si>
  <si>
    <t>Universitas negeri padang</t>
  </si>
  <si>
    <t>Bidang Pendidikan, penelitian, dan Pengabdian Kepada Masyarakat</t>
  </si>
  <si>
    <t>MoU, http://unp.ac.id/id/gallery/conference/2nd-international-conference-culinary-fashion-beauty-and-tourism-dan ; dan https://radenfatah.ac.id/berita/1140/uin-raden-fatah-palembang-jalin-kerjasama-dengan-universitas-negeri-padang</t>
  </si>
  <si>
    <t>PT. Purnama Asri Lestari (OPI Mall)</t>
  </si>
  <si>
    <t>MoU, Kegiatan Promosi, https://www.youtube.com/watch?v=eumZQNydHIU</t>
  </si>
  <si>
    <t>Pemerintah Daerah Kabupaten Empat Lawang</t>
  </si>
  <si>
    <t>MoU, KKN, https://sumsel.kemenag.go.id/berita/view/31002/kemenag-empat-lawang-dukung-penuh-kkn-2011-iain-raden-fatah-palembang</t>
  </si>
  <si>
    <t>mensinergikan potensi masing-masing pihak guna memperoleh hasil yang maksimal dalam kegiatan pengelolaan dana operasional universitas islam negeri raden fatah palembang di PT. Bank Muamalat Indonesia, Tbk.</t>
  </si>
  <si>
    <t xml:space="preserve">Pemerintah Daerah Musi Banyuasin </t>
  </si>
  <si>
    <t>MoU, KKN, https://palembang.tribunnews.com/2019/07/04/700-mahasiswa-uin-raden-fatah-palembang-bakal-melaksanakan-kkn-di-kabupaten-musi-banyuasin</t>
  </si>
  <si>
    <t>Putlitbang Lektur, Khazanah Keagamaan dan Manajemen Organisasi Badan Litbang dan Diklat Kementerian Agama RI</t>
  </si>
  <si>
    <t>Penerjamahan Al-Qur'an 30 Juz ke Dalam Bahasan Palembang</t>
  </si>
  <si>
    <t>https://www.sumselgo.com/2019/12/13/menteri-agama-resmi-luncurkan-al-quran-terjemah-bahasa-palembang/</t>
  </si>
  <si>
    <t>PT Bank Rakyat Indonesia (Persero) TBK Kanwil Palembang</t>
  </si>
  <si>
    <t>Pemberian Kredit Briguna Pendidikan untuk Mahasiswa dan Pembayaran UKT ke Rekening Giro Universitas di BRI</t>
  </si>
  <si>
    <t>https://www.liputan6.com/bisnis/read/3636625/bri-syariah-bangun-lab-mini-banking-di-uin-radeh-fatah</t>
  </si>
  <si>
    <t>Pemerintah Daerah Kota Bandung</t>
  </si>
  <si>
    <t>Pelaksanaan PPL dan KKN di Daerah Kota Bandung</t>
  </si>
  <si>
    <t>https://radenfatah.ac.id/berita/550/dekan-fisip-uin-raden-fatah-antar-27-mahasiswa-kkn-di-kota-bandung</t>
  </si>
  <si>
    <t>Himpunan Psikologi Wilayah Sumatera Selatan</t>
  </si>
  <si>
    <t>Asesmen Eselon untuk Calon Kabag dan Kasub dalam Pemetaan Pada Kerja. Tes Psikologi Pemilu Raya UIN Raden Fatah.</t>
  </si>
  <si>
    <t>Badan Amil Zakat Nasional (BAZNAS)</t>
  </si>
  <si>
    <t>Program Beasiswa Cendekia Baznas Untuk Mahasiswa UIN Raden Fatah Bersprestasi</t>
  </si>
  <si>
    <t>https://pendistribusian.baznas.go.id/lbb/273-pembinaan-beasiswa-cendekia-baznas</t>
  </si>
  <si>
    <t>PT PLN (Persero) Are Palembang</t>
  </si>
  <si>
    <t>Pembelia Tarif tenaga Listrik Layanan Khusus Premium Silver</t>
  </si>
  <si>
    <t>http://haluansumatera.com/pln-uin-raden-fatah-kerjasama-layanan-premium-untuk-tingkatkan-mutu-pasokan-listrik/</t>
  </si>
  <si>
    <t>Pemerintah Kabupaten Kebumen</t>
  </si>
  <si>
    <t>KKN Mahasiswa UIN Raden Fatah Palembang di Kab Kebumen</t>
  </si>
  <si>
    <t>https://radenfatah.ac.id/berita/548/wakil-rektor-iii-uin-raden-fatah-serahkan-22-mahasiswa-kkn-di-kebumen</t>
  </si>
  <si>
    <t>PT Bank BNI Syariah Kanwil Sumatera Selatan</t>
  </si>
  <si>
    <t>Pemanfaatan Produk dan Jasa Perbankan Syariah. Pembayaran UKT Mahasiswa, Program Magang Mahasiswa Fakultas Ekonomi dan Bisnis Islam di Bank BNI Syariah</t>
  </si>
  <si>
    <t>https://www.bnisyariah.co.id/id-id/beranda/berita/siaranpers/ArticleID/1380/perluas-inklusi</t>
  </si>
  <si>
    <t>Pelaksanaan Program Kuliah Gratis. Pemberian Beasiswa Provinsi Sumatera Selatan untuk mahasiswa berprestasi</t>
  </si>
  <si>
    <t>http://tarbiyah.radenfatah.ac.id/index.php?page=detailberita&amp;&amp;kode=75</t>
  </si>
  <si>
    <t>Badan Standarisasi Nasional</t>
  </si>
  <si>
    <t>Pembinaan Serta Pengembangan Standarisasi dan Penilaian Kesesuaian</t>
  </si>
  <si>
    <t>https://bsn.go.id/main/berita/detail/10077/kepala-bsn-isi-kuliah-umum-di-uin-raden-fatah-palembang</t>
  </si>
  <si>
    <t>Kantor Perwakilan Bank Indonesia Provinsi Sumatera Selatan</t>
  </si>
  <si>
    <t>Program Beasiswa Bank Indonesia untuk Mahasiswa Berprestasi. Organisasi GENBI (Generasi Baru Indonesia).</t>
  </si>
  <si>
    <t>https://www.google.com/search?safe=strict&amp;sxsrf=ACYBGNSyEMAhA_k35wPuKedtn61bON30Uw%3A1580789113158&amp;ei=ee04Xo-tCZaS9QOltInYDg&amp;q=penyerahan+beasiswa+BI+untuk+mahasiswa+UIN+raden+fatah&amp;oq=penyerahan+beasiswa+BI+untuk+mahasiswa+UIN+raden+fatah&amp;gs_l=psy-ab.3...167532.190258..190623...0.0..0.170.5697.53j14....2..0....1..gws-wiz.......35i39j0i67j0i273j0j0i131j0i20i263j35i39i70i251j0i203j0i22i30j0i8i13i30j33i22i29i30j33i21j33i160j33i10i160j33i10j33i10i21.-aGuTroCPvo&amp;ved=0ahUKEwjPzbesgrfnAhUWSX0KHSVaAusQ4dUDCAs&amp;uact=5</t>
  </si>
  <si>
    <t>Pusat Layanan Internasional Universitas Islam Negeri Walisongo Semarang</t>
  </si>
  <si>
    <t>Pembuatan Web dengan 3 Bahasa (Indonesia, Arab dan Inggris) Ddimediasi oleh PUSTIPD</t>
  </si>
  <si>
    <t>https://radenfatah.ac.id/berita/457/pli-dan-humas-uin-raden-fatah-programkan-website-tiga-bahasa</t>
  </si>
  <si>
    <t>Kantor Wilayah Kementerian Agama Provinsi Kepulauan Bangka Belitung</t>
  </si>
  <si>
    <t>Kerjasama PPL dan KKN mahasiswa UIN Radn Fatah, Magang mahasiswa Fakultas Syariah dan Hukum</t>
  </si>
  <si>
    <t>http://babel.kemenag.go.id/id/berita/497193/Penandatanganan-MOU-Antara-Kanwil-Kementerian-Agama-Provinsi-Kep-Bangka-Belitung-dan-Universitas-Islam-Negeri-Palembang</t>
  </si>
  <si>
    <t>PT. Bank Mandiri (Persero) TBK</t>
  </si>
  <si>
    <t>Pemanfaatan Produk dan Jasa Perbankan. Pembayaran UKT mahasiswa.</t>
  </si>
  <si>
    <t>https://radenfatah.ac.id/berita/229/penandatanganan-nota-kesepahaman-uin-raden-fatah-palembang-dengan-pt-bank-mandiri-persero-tbk</t>
  </si>
  <si>
    <t>Pemerintah Kabupaten Muara Enim</t>
  </si>
  <si>
    <t>Pelaksanaan KKN Mahasiswa di Kab Muara Enim</t>
  </si>
  <si>
    <t>https://radenfatah.ac.id/berita/978/uin-palembang-jemput-kembali-741-mahasiswa-kkn-dari-kabupaten-muara-enim</t>
  </si>
  <si>
    <t>Balai Pengelolaan Das dan Hutan Lindung Musi</t>
  </si>
  <si>
    <t>Pembangunan Hutan Kota di Payakabung dengan Ditanami Tanaman-Tanaman Komoditas Hutan. Bumi Perkemahan di Payakabung</t>
  </si>
  <si>
    <t>https://radenfatah.ac.id/berita/682/kamabigus-pramuka-uin-rafa-palembang-buka-kegiatan-marina-2018</t>
  </si>
  <si>
    <t>Kementerian Hukum dan Hak Asasi Manusia Sumatera Selatan</t>
  </si>
  <si>
    <t>Pembinaan Warga Lapas Perempuan oleh Prodi Psikologi Islam</t>
  </si>
  <si>
    <t>https://lapaswanitaiiapalembang.wordpress.com/2015/03/25/lapas-wanita-palembang-teken-kerjasama-program-pembinaan-dengan-uin-raden-fatah/</t>
  </si>
  <si>
    <t>Mengikutksertakan Mahasiswa UIN Raden Fatah dalam Sosialisasi Narkotika di Masyarakat</t>
  </si>
  <si>
    <t>http://globalplanet.news/berita/13680/mahasiswa-uin-gandeng-bnn-pemdes-perangi-narkoba</t>
  </si>
  <si>
    <t>Perpustakaan Sekolah Tinggi Agama Islam (STAIN) Curup</t>
  </si>
  <si>
    <t>Kegiatan Magang Mahasiswa Prodi Ilmu Perpustakaan di Perpustakaan STAIN Curup</t>
  </si>
  <si>
    <t>https://radenfatah.ac.id/berita/552/index.php?lang=Id</t>
  </si>
  <si>
    <t>Pengadilan Tinggi Agama Sumatera Selatan</t>
  </si>
  <si>
    <t>Kuliah umum dan Mengajar Perdailan Semua di Lab Fakultas Syariah dan Hukum</t>
  </si>
  <si>
    <t>https://radenfatah.ac.id/berita/158/fakultas-syariah-menyelenggarakan-lomba-sidang-semu-dan-penandatanganan-mou-dengan-9-lembaga</t>
  </si>
  <si>
    <t>RS Ernaldi bahar Palembang</t>
  </si>
  <si>
    <t xml:space="preserve">Kegiatan Magang dan KKN Mahasiswa Fakultas Psikologi </t>
  </si>
  <si>
    <t>https://psikologi.radenfatah.ac.id/berita/detail/mahasiswa-psikologi-melakukan-orientasi-psikologi-ke-rs-ernaldi-bahar</t>
  </si>
  <si>
    <t>Uskudar University Turkey</t>
  </si>
  <si>
    <t>Kuliah Umum Beberapa Proffesor dari UIN Raden Fatah dengan Mahasiswa Indonesia di Uskudar University</t>
  </si>
  <si>
    <t>University of Newcastle Australia</t>
  </si>
  <si>
    <t>Kegiatan Simposium Dosen Family Studies</t>
  </si>
  <si>
    <t>https://radenfatah.ac.id/berita/480/uin-palembang-delegasikan-tiga-dosen-mengikuti-simposium-family-studies-di-university-of-newcastle-australia</t>
  </si>
  <si>
    <t>Yarmouk University, Jordania</t>
  </si>
  <si>
    <t>Mengundang Prof. Dr. Adnan Rababah menjadi Pembicara dalam Seminar Internasional yang diselenggarakan oleh Fakultas Ekonomi dan Bisnis Islam</t>
  </si>
  <si>
    <t>https://radenfatah.ac.id/berita/968/index.php?lang=Id</t>
  </si>
  <si>
    <t>Nomor 87 Tahun 1964</t>
  </si>
  <si>
    <t>Adab dan Humaniora/S2 Peradaban Islam</t>
  </si>
  <si>
    <t>Ushuluddin dan Pemikiran Islam / Studi Agama-agama</t>
  </si>
  <si>
    <t>adab</t>
  </si>
  <si>
    <t>Pengaruh Iklim Psikologis Dan Spiritualitas Kerja Terhadap Work Engagement Melalui Komitmen Organisasional Sebagai Mediator (Studi Pada Karyawan PT. Bukit Asam Tbk)</t>
  </si>
  <si>
    <t>000202761</t>
  </si>
  <si>
    <t>PENERAPAN SANKSI REHABILITASI TERHADAP PECANDU
NARKOTIKA PERSPEKTIF MAQASHID SYARIAH</t>
  </si>
  <si>
    <t>000233951</t>
  </si>
  <si>
    <t>PENGARUH PROFITABILITAS DAN LEVERAGE TERHADAP HARGA SAHAM DENGAN KEBIJAKAN DIVIDEN SEBAGAI VARIABEL MODERATING PADA PERUSAHAAN MANUFAKTUR YANG TERDAFTAR DI INDEKS SAHAM SYARIAH INDONESIA (ISSI) TAHUN 2014-2018</t>
  </si>
  <si>
    <t>000207899</t>
  </si>
  <si>
    <t>000101503</t>
  </si>
  <si>
    <t>PEMBERDAYAAN GURU MIS PASUNDAN KECAMATAN MADANG SUKU 1 DALAM PENGUATAN BUDAYA SEKOLAH BERBASIS MISI PAI</t>
  </si>
  <si>
    <t>000207825</t>
  </si>
  <si>
    <t>Self Directed Learning Mahasiswa Program Magister Pendidikan Agama Islam Pada Mata Kuliah English Text Study</t>
  </si>
  <si>
    <t>000210072</t>
  </si>
  <si>
    <t>Genre Based English Translation Learning Materials</t>
  </si>
  <si>
    <t>000210070</t>
  </si>
  <si>
    <t>Pengantar Fiqh Muamalah</t>
  </si>
  <si>
    <t>000207593</t>
  </si>
  <si>
    <t>ANALISIS PENERJEMAHAN TEKS BERBAHASA ARAB DALAM BUKU MAHFUZHAT : KUMPULAN KATA MUTIARA, PERIBAHASA ARAB INDONESIA (Studi Jaringan Ulama, Ajaran Dan Perannya Dalam Sosial
Keagamaan Dan Politik Di Palembang)</t>
  </si>
  <si>
    <t>000212806</t>
  </si>
  <si>
    <t>Strategi Dan Kesalahan Mahasiswa Prodi Bahasa Dan Sastra Arab Dalam Menterjemahkan Naskah Berbahasa Indonesia Ke Dalam Bahasa Arab</t>
  </si>
  <si>
    <t>000215668</t>
  </si>
  <si>
    <t>POLA PEMBINAAN KEGIATAN KEMAHASISWAAN INTRAKAMPUS DALAM MENGEMBANGKAN KARAKTER MAHASISWA (STUDI DI UIN RADEN FATAH PALEMBANG)</t>
  </si>
  <si>
    <t>000215689</t>
  </si>
  <si>
    <t>Manajemen Strategik</t>
  </si>
  <si>
    <t>000207462</t>
  </si>
  <si>
    <t>Analisis Penggunaan Benchmarking Untuk Peningkatan Mutu Keungulan Bersaing Antara Rumah Jurnal Di Lingkuan Perguruantinggi Keagamaan Islam Negri (PTKIN)</t>
  </si>
  <si>
    <t>000207843</t>
  </si>
  <si>
    <t>DINAMIKA PERGESERAN FUNGSI MAJELIS TAKLIM KEAGAMAAN PADA MASYARAKAT PEREMPUAN DI KOTA PALEMBANG</t>
  </si>
  <si>
    <t>000222581</t>
  </si>
  <si>
    <t>PERANCANGAN MEDIA PEMBELAJARAN BERBASIS KOMPUTER MENGGUNAKAN MACROMEDIA FLASH 8.0: PELATIHAN PADA GURU MATEMATIKA SMA</t>
  </si>
  <si>
    <t>000207844</t>
  </si>
  <si>
    <t>ETIKA: DALAM SISTEM-SISTEM EVOLUSI FIQIH (Menyelami Keutamaan Etik Pada Ijtihad Umar Bin Khatab)</t>
  </si>
  <si>
    <t>000207821</t>
  </si>
  <si>
    <t>REFORMULASI METODOLOGI PENELITIAN HUKUM ISLAM (Studi Tema Dan Metodologi Kajian Dalam Artikel Jurnal Di MORAREF)</t>
  </si>
  <si>
    <t>000219716</t>
  </si>
  <si>
    <t>ETOS KERJA ISLAMI DOSEN FAKULTAS USHULUDDIN DAN PEMIKIRAN ISLAM UIN RADEN FATAH PALEMBANG DITINJAU DARI RELIGIUSITAS</t>
  </si>
  <si>
    <t>000207897</t>
  </si>
  <si>
    <t>WORK ENGAGEMENT KARYAWAN PT. BUKIT ASAM PERSERO DITINJAU DARI SPIRITUALITAS</t>
  </si>
  <si>
    <t>000207896</t>
  </si>
  <si>
    <t>PENDAMPINGAN MAJELIS TAKLIM MUSHOLA NURUL JADID DALAM MERINTIS FIQH LINGKUNGAN MELALUI PENGELOLAAN LIMBAH ORGANIK</t>
  </si>
  <si>
    <t>000207568</t>
  </si>
  <si>
    <t>Dampak Pengasuhan Orangtua Terhadap Perilaku Sosial Anak Usia Dini Di Kecamatan Indralaya</t>
  </si>
  <si>
    <t>000219334</t>
  </si>
  <si>
    <t>Ekonometrika: Teori Dan Aplikasi Dengan SPSS</t>
  </si>
  <si>
    <t>000206235</t>
  </si>
  <si>
    <t>LIKE (Liquid Smoke) Pengawet Alami Tahu</t>
  </si>
  <si>
    <t>000218380</t>
  </si>
  <si>
    <t>Antara Teknologi Dan Teologi : Theopanoptik Dalam Pendisiplinan Aktor Di Perpustakaan</t>
  </si>
  <si>
    <t>000223117</t>
  </si>
  <si>
    <t>KESINAMBUNGAN DAN PERUBAHAN TAREKAT SAMMA&gt;NIYAH (Studi Jaringan Ulama, Ajaran Dan Perannya Dalam Sosial Keagamaan Dan Politik Di Palembang)</t>
  </si>
  <si>
    <t>000219409</t>
  </si>
  <si>
    <t>000101512</t>
  </si>
  <si>
    <t>Tafsir Haji : Problem Dan Realitas, Tantangan Pelaksanaan Haji Bagi Jamaah Indonesia</t>
  </si>
  <si>
    <t>000207822</t>
  </si>
  <si>
    <t>Peningkatan Karakter Disiplin Melalui Kegiatan Practical Life</t>
  </si>
  <si>
    <t>000207651</t>
  </si>
  <si>
    <t>Manajemen Mutu Lembaga Pendidikan Anak Usia Dini Implementasi Pada PAUD Binaan Berbasis Riset</t>
  </si>
  <si>
    <t>000207563</t>
  </si>
  <si>
    <t xml:space="preserve">Ekologi Serangga Hama Pada Tanaman Kelapa Sawit Dan Manajemen Pengendaliannya </t>
  </si>
  <si>
    <t>000207485</t>
  </si>
  <si>
    <t>RESPON MASYARAKAT TERHADAP SERTIFIKASI DAN PELABELAN HALAL PADA MAKANAN KHAS PALEMBANG MENUJU VISI PALEMBANG DARUSSALAM</t>
  </si>
  <si>
    <t>000207484</t>
  </si>
  <si>
    <t>Pelaksanaan Pembebasan Bersyarat (PB) Bagi Narapidana Menurut Undang-Undang Nomor 12 Tahun 1995 Tentang Pemasyarakatan</t>
  </si>
  <si>
    <t>000218918</t>
  </si>
  <si>
    <t>Keuangan Publik</t>
  </si>
  <si>
    <t>000220810</t>
  </si>
  <si>
    <t>DINAMIKA PENELITIAN MAHASISWA FAKULTAS EKONOMI DAN BISNIS ISLAM UIN RADEN FATAH PALEMBANG</t>
  </si>
  <si>
    <t>000219761</t>
  </si>
  <si>
    <t>KELIMPAHAN SEMUT (FORMICIDAE) DI KEBUN KARET, MERAPI BARAT, SUMATERA SELATAN</t>
  </si>
  <si>
    <t>000207859</t>
  </si>
  <si>
    <t>MAKNA “KHILAFAH” BAGI KOMUNITAS PESANTREN DI SUMATERA SELATAN</t>
  </si>
  <si>
    <t>000219471</t>
  </si>
  <si>
    <t>REAKTUALISASI INTELEKTUALISME PEMIKIRAN ISLAM KLASIK DI INDONESIA (Studi Komperatif Muhammadiyah Dan Nahdlatul Ulama Pasca Reformasi)</t>
  </si>
  <si>
    <t>000208118</t>
  </si>
  <si>
    <t>ENTITAS ISLAM NUSANTARA (Studi Komperatif Islam Di Indonesia, Malaysia, Dan Brunei Darussalam)</t>
  </si>
  <si>
    <t>000208120</t>
  </si>
  <si>
    <t>PENDAMPINGAN POLA IN-ON-IN: Peningkatan Kemampuan Mendisain Penelitian Tindakan Kelas Pada Guru SD Di Kecamatan Buay Runjung</t>
  </si>
  <si>
    <t>000214410</t>
  </si>
  <si>
    <t xml:space="preserve">Efek Natrium Siklamat Terhadap Histopatologi Paru-Paru,
Hati, Dan Ginjal Mencit </t>
  </si>
  <si>
    <t>000141119</t>
  </si>
  <si>
    <t>Jenis Tanaman Obat Dan Pemanfaatannya</t>
  </si>
  <si>
    <t>000141120</t>
  </si>
  <si>
    <t>Efektivitas Adsorpsi Logam Berat Pada Limbah Cair Dengan
Menggunakan Serbuk Hasil Samping Ekstrak Kelor (Moringa Oleifera)</t>
  </si>
  <si>
    <t>000206399</t>
  </si>
  <si>
    <t>Peningkatan Aspek Perkembangan Nilai-nilai Agama Dan Moral Melalui Media Audio Visual</t>
  </si>
  <si>
    <t>000207562</t>
  </si>
  <si>
    <t>Penulisan Karya Tulis Ilmiah Untuk Guru Matematika Di Kota Palembang</t>
  </si>
  <si>
    <t>000207572</t>
  </si>
  <si>
    <t>Pembentukan Karakter Peduli Lingkungan Sejak Usia Dini Melalui Program Green School</t>
  </si>
  <si>
    <t>000207650</t>
  </si>
  <si>
    <t>Pengembangan Budaya Religius Di SMP Negeri 10 Palembang</t>
  </si>
  <si>
    <t>000209210</t>
  </si>
  <si>
    <t>Pengorganisasian (Organizing) Pendidikan Agama Islam Pada SMA Negeri 6 Palembang</t>
  </si>
  <si>
    <t>000207841</t>
  </si>
  <si>
    <t>Manajemen Pengorganisasian Input Dan Proses Pendidikan Anak Usia Dini (PAUD) Pada Raudhatul Athfal Perwanida 3 Palembang</t>
  </si>
  <si>
    <t>000207842</t>
  </si>
  <si>
    <t>IMPLIKASI NILAI MASLAHAT TERHADAP PEMBERDAYAAN TANAH TERLANTAR (IHYA’UL-MAWAT) DI KOTA PALEMBANG</t>
  </si>
  <si>
    <t>000209107</t>
  </si>
  <si>
    <t>Metodologi Pembelajaran Bahasa: Sebuah Pengantar</t>
  </si>
  <si>
    <t>000217985</t>
  </si>
  <si>
    <t>Pengaruh Kompensasi Terhadap Kinerja Dosen NON PNS Dalam Melaksanakan Pendidikan Dan Pengajaran Di Prodi PIAUD FITK UIN Raden Fatah Palembang</t>
  </si>
  <si>
    <t>000218768</t>
  </si>
  <si>
    <t>Dinamika Politik Dan Pengaruhnya Terhadap Pendidikan Di Pesantren; Studi Kasus Politik Pendidikan Pesantren Di Sumatera Selatan</t>
  </si>
  <si>
    <t>000221552</t>
  </si>
  <si>
    <t xml:space="preserve"> Biosintesis nano MgO Menggunakan Ekstrak Daun Kelor
(Moringa Oleifera) dan Uji Aktivitas Antibakteri</t>
  </si>
  <si>
    <t xml:space="preserve"> 000134535</t>
  </si>
  <si>
    <t>Pengaruh Penggunaan Piranti Kohesif Dalam Penulisan Esai Argumentatif Mahasiswa Pendidikan Bahasa Inggris di Sumatera Selatan</t>
  </si>
  <si>
    <t>000154664</t>
  </si>
  <si>
    <t>PENGUATAN NILAI MORAL PADA GENERASI ALPHA MELALUI PERMAINAN TRADISIONAL PALEMBANG</t>
  </si>
  <si>
    <t>000212859</t>
  </si>
  <si>
    <t>KONTEKSTUALISASI HUKUM ISLAM (Studi Tentang Fatwa Khaled M Abou El Fadl Dan Yūsuf Al-Qaraḍāwi)</t>
  </si>
  <si>
    <t>000214149</t>
  </si>
  <si>
    <t>DEKONSTRUKSI NUSYUZ (Solusi Mengatasi Kekerasan Dalam Rumah
Tangga)</t>
  </si>
  <si>
    <t>000214150</t>
  </si>
  <si>
    <t>MAHFUZHAT : KUMPULAN KATA MUTIARA, PERIBAHASA ARAB INDONESIA (Studi Jaringan Ulama, Ajaran Dan Perannya Dalam Sosial Keagamaan Dan Politik Di Palembang)</t>
  </si>
  <si>
    <t>Pengaruh Policy Of Accounting Conservatism Sebagai Mediasi Antara Kinerja Keuangan Dan Kepemilikan Saham Terhadap Nilai Perusahaan Di Bursa Efek Indonesia</t>
  </si>
  <si>
    <t>000212718</t>
  </si>
  <si>
    <t>Analisis Penggunaan Benchmarking Untuk Peningkatan Mutu Keungulan Bersaing Antara Rumah Jurnal Di Lingkungan Perguruantinggi Keagamaan
Islam Negri (PTKIN)</t>
  </si>
  <si>
    <t>Pengaruh Proteksi Investor Berbasis Kualitas Pemerintahan Terhadap Kualitas Laba: Analisis Di Indonesia Dan Singapura</t>
  </si>
  <si>
    <t>000207052</t>
  </si>
  <si>
    <t>Kesejahteraan Psikologis (Psychological Wellbeing) Dan Keseimbangan Kehidupan Kerja (Worklife Balance) Pada Dosen Wanita Di Universitas Islam Negeri Raden Fatah Palembang</t>
  </si>
  <si>
    <t>000207388</t>
  </si>
  <si>
    <t>Phone Snubbing Scale (Phub-S) For Young Moslem In Industry 4.0</t>
  </si>
  <si>
    <t>000207284</t>
  </si>
  <si>
    <t>Ekologi Serangga Hama Pada Tanaman Kelapa Sawit Dan Manajemen Pengendalianny</t>
  </si>
  <si>
    <t>Manajemen Keuangan Dalam Bisnis Syari’ah</t>
  </si>
  <si>
    <t>000206234</t>
  </si>
  <si>
    <t>Internalisasi Nilai-Nilai Pluralisme Pada Komunitas Muslim Dan NonMuslim: Telaah Di Lembaga Pendidikan Pasraman (Hindu) Dan Pesantren Asshidiqiyah (Islam) Di Desa Lubuk Siberuk Kecamatan Lempuing Jaya Ogan Komering Ilir Sumatera Selatan</t>
  </si>
  <si>
    <t>000206236</t>
  </si>
  <si>
    <t>Pengujian Kualitas Audit Dan Implementasi Corporate Governance Terhadap Integritas Laporan Keuangan Pada Indeks Saham Syariah Indonesia (ISSI)</t>
  </si>
  <si>
    <t>000207341</t>
  </si>
  <si>
    <t>TINJAUAN HUKUM SYARI’AH DAN BISNIS TERHADAP PELAKSANAAN PERDAGANGAN DI BURSA EFEK INDONESIA KANTOR CABANG PALEMBANG</t>
  </si>
  <si>
    <t>000208969</t>
  </si>
  <si>
    <t>ISLAM DAN ILMU PENGETAHUAN Motivasi Berpikir Dalam Menjawab Tantangan Era Modern</t>
  </si>
  <si>
    <t>000208345</t>
  </si>
  <si>
    <t>Putra Putra Tari Indonesia</t>
  </si>
  <si>
    <t>Juara Favorit Putri Tari Indonesia</t>
  </si>
  <si>
    <t>Arabic World Festival Yogyakarta</t>
  </si>
  <si>
    <t>Juara 2 Kategori Pembaca Berita Berbahasa Arab</t>
  </si>
  <si>
    <t>Lomba Tulis Ilmiah Bidang Gizi SeSumsel dan Lomba Karya Ilmiah Kearifan Lokal Masa Pandemik</t>
  </si>
  <si>
    <t>International Malay Art Competition 2019</t>
  </si>
  <si>
    <t>Juara 1 Cabang Penlisan Puisi</t>
  </si>
  <si>
    <t>Kejuaraan Taekwondo</t>
  </si>
  <si>
    <t>Lomba Karaoke Dangdut</t>
  </si>
  <si>
    <t>Lomba Da'I dan Da'iah Extracom and Chess of Smanpalas Part II</t>
  </si>
  <si>
    <r>
      <t xml:space="preserve">Mok's </t>
    </r>
    <r>
      <rPr>
        <sz val="10"/>
        <color rgb="FF000000"/>
        <rFont val="Calibri"/>
        <family val="2"/>
        <scheme val="minor"/>
      </rPr>
      <t>Taekwondo Championship 3 Sumatera Selatan</t>
    </r>
  </si>
  <si>
    <t xml:space="preserve">Juara 2 </t>
  </si>
  <si>
    <t>Menulis Online Angkatan Ke 9</t>
  </si>
  <si>
    <t>Lomba Cipta Quote Nasional Ep 2</t>
  </si>
  <si>
    <t>Lomba Cipta Puisi Nasional</t>
  </si>
  <si>
    <t>Kontributor Puisi Terpilih</t>
  </si>
  <si>
    <t>Lomba Menulis Bareng Jaka Book Store</t>
  </si>
  <si>
    <t>Selection of Putera Puteri Tari Indonesia</t>
  </si>
  <si>
    <t>Dinobatkan Sebagai Puteri Tari Watra Indonesia 2020</t>
  </si>
  <si>
    <t>Internasional Malay Art Competition 2020</t>
  </si>
  <si>
    <t>Juara 1 Cabang Penulisan Cerpen</t>
  </si>
  <si>
    <t>Internasional Malay Art Competition 2021</t>
  </si>
  <si>
    <t>Juara 1 Cabang Hadrah (Tim)</t>
  </si>
  <si>
    <t>Internasional Malay Art Competition 2022</t>
  </si>
  <si>
    <t>Juara Harapan 2 Cabang Penulisan Puisi</t>
  </si>
  <si>
    <t>Pekan Kreativitas Mahasiswa UIN Raden Fatah Palembang</t>
  </si>
  <si>
    <t>Juara 3 Cabng Kompetisi Band</t>
  </si>
  <si>
    <t>Seleksi Tilawatil Quran (STQ) Ke IV Tingkat Kecamatan Sematang Borang</t>
  </si>
  <si>
    <t>Juara 2 Cabang Syahril</t>
  </si>
  <si>
    <t>Lomba Nyanyi Berbahasa Arab di Yogyakarta</t>
  </si>
  <si>
    <t>Juara Harapan 1 Nyanyi Berbahasa Arab</t>
  </si>
  <si>
    <t>Pekan Seni Mahasiswa Daerah (PEKSIMIDA) Seleksi Nasional</t>
  </si>
  <si>
    <t xml:space="preserve">Juara 1 </t>
  </si>
  <si>
    <t>Pekan Tilawatil Quran (PTQ) LPP PRI Sungai Liat Tingkat Provinsi Kepulauan Bangka Belitung</t>
  </si>
  <si>
    <t>Juara 1 Cabang Tilawah</t>
  </si>
  <si>
    <t>Lomba Resensi Buku Tingkat Nasional Di UIN Raden Intan Lampung</t>
  </si>
  <si>
    <t>Lomba Even Busnnis Competeton Nasitional Jakarta</t>
  </si>
  <si>
    <t>Festival Band/Musi</t>
  </si>
  <si>
    <t>Open Tournament Taekwondo UTC Cup IX Sumatera Selatan</t>
  </si>
  <si>
    <t>Kejuaraan Palembang Taekwondo Championship</t>
  </si>
  <si>
    <t>Juara 2 Cabang Atlet Kyorugi</t>
  </si>
  <si>
    <t>Pekan Kreatif Mahasiswa Fakultas Adab dan Humaniora</t>
  </si>
  <si>
    <t>Juara 2 Kategori Film Pendek</t>
  </si>
  <si>
    <t>Juara 1 Kategori Puisi</t>
  </si>
  <si>
    <t>Lomba Rangking I UKMK LDK REFAH</t>
  </si>
  <si>
    <t>Internasional Poetry writing competition, By SA'ADI Foundation Islamic Republic Ofiran</t>
  </si>
  <si>
    <t>Juara Harapan 2</t>
  </si>
  <si>
    <t xml:space="preserve">Open Tournament I Taekwondo Indonesia Palembang </t>
  </si>
  <si>
    <t>Internasional Malay Art Competition 2019</t>
  </si>
  <si>
    <t>Juara 2 Cabang Penulisan Cerpen</t>
  </si>
  <si>
    <t>Lomba Cipta Puisi Nasional 1 Ep 1</t>
  </si>
  <si>
    <t>1000 Terbaik</t>
  </si>
  <si>
    <t>Lomba Karya Tulis Ilmiah FoSSEI Sumbagsel Tahun 2020</t>
  </si>
  <si>
    <t>Lomba Pameran Jurnalistik Commpress 2020 di Universitas Multimedia Nusantara, Tangerang</t>
  </si>
  <si>
    <t>Lomba Karya Tulis Ilmiah Al-Qur'an Musabaqoh Tilawatil Qur'an Tingkat Kota Palembang Tahun 2020</t>
  </si>
  <si>
    <t>PESERTA TERBAIK 1</t>
  </si>
  <si>
    <t>Kejuaraan Pencat Silat Tapak Suci OKI Championship 2020 tingkat Anak-anak, Remaja, dan Dewasa</t>
  </si>
  <si>
    <t>Juara 2 Kelas C Dewasa</t>
  </si>
  <si>
    <t>Lomba Olimpiade Ekonomi Islam Telmireg 2020 yang diselenggarakan oleh Pusat Kajian Ekonomi Islam (Pakies) UIN Raden Fatah Palembang</t>
  </si>
  <si>
    <t xml:space="preserve">Lomba Essay dalam Agenda Minggu Kreatif FoSSEI Sumbagsel Tahun 2020 </t>
  </si>
  <si>
    <t>Lomba Video Kreatif Srikandi dalam Agenda Minggu Kreatif FoSSEI Sumbagsel Tahun 2020</t>
  </si>
  <si>
    <t>Lomba Poster Competition dalam Agenda Minggu Kreatif FoSSEI Sumbagsel Tahun 2020</t>
  </si>
  <si>
    <t>Lomba Poster Nasional yang Diselenggarakan Oleh KSPM FEB Universitas Lampung Tahun 2020</t>
  </si>
  <si>
    <t>Lomba Essay Raden Fatah Technology 2020 Tingkat Nasional di UIN Raden Fatah Palembang</t>
  </si>
  <si>
    <t>FIEL Competition Cabang Digital Campaign yang Diselenggarakan Oleh Islamic Economics Student Association (IESA), Universitas Syiah Kuala Tahun 2020</t>
  </si>
  <si>
    <t>Lomba Poster Digital yang Diselenggarakan Oleh Program Studi Pendidikan Masyarakat Universitas Negeri Jakarta Tahun 2020</t>
  </si>
  <si>
    <t xml:space="preserve">Lomba Karya Tulis Ilmiah "Analytical Notes 2020" Kantor Perwakilan Bank Indonesia Provinsi Sumatera Selatan </t>
  </si>
  <si>
    <t>Karya Tulis Ilmiah Terbaik</t>
  </si>
  <si>
    <t>Kompetisi Nasional Jurnalistik 2020 LPM Fitrah UMP Universitas Muhamadiyah palembang</t>
  </si>
  <si>
    <t>Lomba Essay</t>
  </si>
  <si>
    <t>Lomba Bussness Plan</t>
  </si>
  <si>
    <r>
      <t xml:space="preserve">LOMBA </t>
    </r>
    <r>
      <rPr>
        <i/>
        <sz val="10"/>
        <color rgb="FF000000"/>
        <rFont val="Calibri"/>
        <family val="2"/>
        <scheme val="minor"/>
      </rPr>
      <t xml:space="preserve">BUSINESS PLAN </t>
    </r>
    <r>
      <rPr>
        <sz val="10"/>
        <color rgb="FF000000"/>
        <rFont val="Calibri"/>
        <family val="2"/>
        <scheme val="minor"/>
      </rPr>
      <t>SYARIAH TINGKAT NASIONAL DALAM KEGIATAN UNI-SEF (</t>
    </r>
    <r>
      <rPr>
        <i/>
        <sz val="10"/>
        <color rgb="FF000000"/>
        <rFont val="Calibri"/>
        <family val="2"/>
        <scheme val="minor"/>
      </rPr>
      <t>UNILA SHARIA ECONOMIC FESTIVAL</t>
    </r>
    <r>
      <rPr>
        <sz val="10"/>
        <color rgb="FF000000"/>
        <rFont val="Calibri"/>
        <family val="2"/>
        <scheme val="minor"/>
      </rPr>
      <t>) DI FAKULTAS EKONOMI DAN BISNIS UNIVERSITAS LAMPUNG</t>
    </r>
  </si>
  <si>
    <t xml:space="preserve">JUARA I </t>
  </si>
  <si>
    <r>
      <t xml:space="preserve">LOMBA </t>
    </r>
    <r>
      <rPr>
        <i/>
        <sz val="10"/>
        <color rgb="FF000000"/>
        <rFont val="Calibri"/>
        <family val="2"/>
        <scheme val="minor"/>
      </rPr>
      <t xml:space="preserve">BUSINESS PLAN </t>
    </r>
    <r>
      <rPr>
        <sz val="10"/>
        <color rgb="FF000000"/>
        <rFont val="Calibri"/>
        <family val="2"/>
        <scheme val="minor"/>
      </rPr>
      <t>SYARIAH TINGKAT NASIONAL DALAM KEGIATAN UNI-SEF (</t>
    </r>
    <r>
      <rPr>
        <i/>
        <sz val="10"/>
        <color rgb="FF000000"/>
        <rFont val="Calibri"/>
        <family val="2"/>
        <scheme val="minor"/>
      </rPr>
      <t>UNILA SHARIA ECONOMIC FESTIVAL</t>
    </r>
    <r>
      <rPr>
        <sz val="10"/>
        <color rgb="FF000000"/>
        <rFont val="Calibri"/>
        <family val="2"/>
        <scheme val="minor"/>
      </rPr>
      <t>) DI FAKULTAS EKONOMI DAN BISNIS UNIVERSITAS LAMPUNG.</t>
    </r>
  </si>
  <si>
    <t>PESERTA</t>
  </si>
  <si>
    <t>PERTANDINGAN VOLLEY BALL PUTRA PADA POMNAS XVI JAKARTA 2019</t>
  </si>
  <si>
    <t>LOMBA PENCAK SILAT SENI GANDA PUTRA PADA POMNAS XVI JAKARTA 2019</t>
  </si>
  <si>
    <t>Lomba Kultum kegiatan Semarak Ramadhan Gais Tingkat Nasional</t>
  </si>
  <si>
    <t>FISIP</t>
  </si>
  <si>
    <t>Lomba Iklan Layanan Masyarakat "Sound of Safety to Againts Counterproductive"</t>
  </si>
  <si>
    <t>Juara 1 Putra Lomba Iklan Masyarakat</t>
  </si>
  <si>
    <t>Juara 1 Putri Lomba Iklan Masyarakat</t>
  </si>
  <si>
    <t>Simulasi sidang PBB yang di adakan oleh United Nation High Commisioner for Refugees (UNHCR)</t>
  </si>
  <si>
    <t>Delegasi Negara Qatar</t>
  </si>
  <si>
    <t>Pemilihan Duta Bahasa Tingkat Nasional 2019</t>
  </si>
  <si>
    <t>Wakil Duta Bahasa Provinsi Sumatera Selatan</t>
  </si>
  <si>
    <t>Sidang Bersama Dewan Perwakilan Daerah Republik Indonesia dengan Acara Pidato Kenegaraan Presiden Republik Indonesia Dalam Rangka HUT ke-47 Kemerdekaan Republik Indonesia</t>
  </si>
  <si>
    <t>Peserta Teladan Negara</t>
  </si>
  <si>
    <t>Kegiatan LAPOR! Goes To Campus yang diselenggarakan oleh Kementerian Pendayagunaan Aparatur Negara dan Reformasi Birokrasi</t>
  </si>
  <si>
    <t>DUTA LAPOR! 2019</t>
  </si>
  <si>
    <t>Lomba Profie Video dalam rangka Dies Natalies ke-5 UIN Raden Fatah Palembang</t>
  </si>
  <si>
    <t>Juara 1 Lomba Profile Video</t>
  </si>
  <si>
    <t xml:space="preserve"> Psy-Infographic Kimpsi</t>
  </si>
  <si>
    <t xml:space="preserve"> Psy- Qiraah Kimpsi</t>
  </si>
  <si>
    <t xml:space="preserve"> Psy- Essay Kimpsi</t>
  </si>
  <si>
    <t xml:space="preserve"> Psyproposal IPCOM I</t>
  </si>
  <si>
    <t xml:space="preserve"> Psyroposal   IPCOM I</t>
  </si>
  <si>
    <t xml:space="preserve"> Psymovie IPCOM I</t>
  </si>
  <si>
    <t xml:space="preserve"> Psyposter IPCOM I</t>
  </si>
  <si>
    <t xml:space="preserve"> Psyoster IPCOM I</t>
  </si>
  <si>
    <t>Psyvlog</t>
  </si>
  <si>
    <t>Psyvlog IPCOM I</t>
  </si>
  <si>
    <t>Kejuaraan Taekwondo Antar Dojang Se-Sumatera Selatan</t>
  </si>
  <si>
    <t>Olimpiade Mahasiswa Sains 2020</t>
  </si>
  <si>
    <t>Medali Perunggu</t>
  </si>
  <si>
    <t>Lomba Video Pidato Kebangsaan</t>
  </si>
  <si>
    <t xml:space="preserve">Awardees Finalis </t>
  </si>
  <si>
    <t xml:space="preserve">Award Participant "Penerapan Peradilan Perdata Dalam Sengketa Lingkungan Hidup"  </t>
  </si>
  <si>
    <t xml:space="preserve">Award participant </t>
  </si>
  <si>
    <t xml:space="preserve">Musabaqoh Tilawatil Qur'an </t>
  </si>
  <si>
    <r>
      <t>L</t>
    </r>
    <r>
      <rPr>
        <sz val="10"/>
        <color rgb="FF000000"/>
        <rFont val="Calibri"/>
        <family val="2"/>
        <scheme val="minor"/>
      </rPr>
      <t>omba Foto Seru Sriwijaya, Sumsel</t>
    </r>
  </si>
  <si>
    <t>Juara Favorit</t>
  </si>
  <si>
    <t>Kompetisi Karya Tulis Ilmiah FoSSEI Sumbagsel Menulis</t>
  </si>
  <si>
    <t>Kejuaraan Tenis Meja Kategori Beregu Dua Bupati Cup Kabupten Bangka</t>
  </si>
  <si>
    <t>Syarh Al-Qur'an Putera MTQ XXVIII Kecamatan Rangkui</t>
  </si>
  <si>
    <t xml:space="preserve">Juara Terbaik II </t>
  </si>
  <si>
    <t>Lomba Digital Poster se Indonesia dari Indika Foundation</t>
  </si>
  <si>
    <t>Cabang Hafidz 10 Juz MTQ XXIX Kabupaten OKI</t>
  </si>
  <si>
    <t>Juara Terbaik II</t>
  </si>
  <si>
    <t>Kompetisi Online Produktif Berkarya Kategori Desain Poster "Protokol Kesehatan di Tengah Pandemi"</t>
  </si>
  <si>
    <t>Kejuaraan Nasional Taekwondo Teragak Ka Bukit Tinggi Memperebutkan Piala Gubernur Sumatera Barat Di Bukit Tinggi</t>
  </si>
  <si>
    <r>
      <t xml:space="preserve">Juara 3 </t>
    </r>
    <r>
      <rPr>
        <b/>
        <sz val="10"/>
        <color theme="1"/>
        <rFont val="Calibri"/>
        <family val="2"/>
        <scheme val="minor"/>
      </rPr>
      <t>Under 54 Kg Senior Putra</t>
    </r>
  </si>
  <si>
    <t>Pada Kejuaraan Taekwondo "Kasuari Club Oku Selatan" Antar Pelajar SD, SMP, dan SMA</t>
  </si>
  <si>
    <t xml:space="preserve">Juara 1 Junior Putra </t>
  </si>
  <si>
    <t>Juara 1 Tageuk 3 Putra/Putri</t>
  </si>
  <si>
    <t>Acara Pekan Seni Ilmiah dan Olahraga</t>
  </si>
  <si>
    <t>Juara II Lomba Orasi</t>
  </si>
  <si>
    <t xml:space="preserve">Lomba "Anniversary Kopma UIN RF Ke 27 </t>
  </si>
  <si>
    <t>Juara 2 Bisnis Model Canvas</t>
  </si>
  <si>
    <t>Lomba Karya Tulis Ilmiah Sains</t>
  </si>
  <si>
    <t>Musabaqah Tilawatil Quran Di Sumatera Utara Cabang Tilawah Al-Quran</t>
  </si>
  <si>
    <t>Pekan Kreatifitas Mahasiswa (PKM) I PTKIN se-Sumsel Cabang Debat Bahasa Arab</t>
  </si>
  <si>
    <t>Internasional Summer School New</t>
  </si>
  <si>
    <t>Delegasi Indonesia Terpilih</t>
  </si>
  <si>
    <t>Ulumunal Annual International Conference</t>
  </si>
  <si>
    <t>Nusa Tenggara Barat</t>
  </si>
  <si>
    <t>Lomba Cerdas Cermat Pekan Tilawatil Quran Lembaga Penyiaran Radio Republik Indonesia (RRI)</t>
  </si>
  <si>
    <t>59 </t>
  </si>
  <si>
    <t>41 </t>
  </si>
  <si>
    <t>95 </t>
  </si>
  <si>
    <t>47 </t>
  </si>
  <si>
    <t>Syariah dan Hukum /Hukum Keluarga Islam (Ahwal Syakhshiyyah)</t>
  </si>
  <si>
    <t>Syariah dan Hukum / Muamalah</t>
  </si>
  <si>
    <t>Ushuluddin dan Pemikiran Islam / Ilmu Quran dan Tafsir</t>
  </si>
  <si>
    <t>S1 Hukum Pidana Islam (Jinayah)</t>
  </si>
  <si>
    <t xml:space="preserve">S1 Perbandingan Mazhab </t>
  </si>
  <si>
    <t>S1 Hukum Keluarga Islam (Ahwal Syakhshiyyah)</t>
  </si>
  <si>
    <t>S1 Pendidikan Agama Islam</t>
  </si>
  <si>
    <t>S1 Pendidikan Bahasa Arab</t>
  </si>
  <si>
    <t>S1 Manajemen Pendidikan Islam</t>
  </si>
  <si>
    <t>S1 Pendidikan Guru Madrasah Ibtidaiyah</t>
  </si>
  <si>
    <t>S1 Pendidikan Bahasa Inggris</t>
  </si>
  <si>
    <t>S1 Pendidikan Biologi</t>
  </si>
  <si>
    <t>S1 Pendidikan Matematika</t>
  </si>
  <si>
    <t>S1 Hukum Ekonomi Syariah (Mu'amalah)</t>
  </si>
  <si>
    <t>S1 Pendidikan Islam Anak Usia Dini</t>
  </si>
  <si>
    <t>S1 Pendidikan Fisika</t>
  </si>
  <si>
    <t>S1 Pendidikan Kimia</t>
  </si>
  <si>
    <t>S1 Pengembangan Masyarakat Islam</t>
  </si>
  <si>
    <t>S1 Manajemen Dakwah</t>
  </si>
  <si>
    <t>S1 Bimbingan Penyuluhan Islam</t>
  </si>
  <si>
    <t>S1 Komunikasi dan Penyiaran Islam</t>
  </si>
  <si>
    <t>S1 Jurnalistik</t>
  </si>
  <si>
    <t>S1 Ilmu Hadis</t>
  </si>
  <si>
    <t>S1 Aqidah dan Filsafat Islam</t>
  </si>
  <si>
    <t>S1 Studi Agama Agama</t>
  </si>
  <si>
    <t>S1 Ilmu A-Quran dan Tafsir</t>
  </si>
  <si>
    <t>S1 Tasawuf dan Psikoterapi</t>
  </si>
  <si>
    <t>S1 Psikologi Islam</t>
  </si>
  <si>
    <t>S1 Sejarah Peradaban Islam</t>
  </si>
  <si>
    <t>S1 Bahasa dan Sastra Arab</t>
  </si>
  <si>
    <t>S1 Politik Islam</t>
  </si>
  <si>
    <t>S1 Ilmu Perpustakaan</t>
  </si>
  <si>
    <t>S1 Manajemen Zakat dan Wakaf</t>
  </si>
  <si>
    <t>S1 Kimia</t>
  </si>
  <si>
    <t>S1 Biologi</t>
  </si>
  <si>
    <t>S1 Sistem Informasi</t>
  </si>
  <si>
    <t>S1 Ilmu Politik</t>
  </si>
  <si>
    <t>S1 Ilmu Komunikasi</t>
  </si>
  <si>
    <t>S2 Hukum Tata Negara</t>
  </si>
  <si>
    <t>S2 Pendidikan Agama Islam</t>
  </si>
  <si>
    <t>S2 Manajemen Pendidikan Islam</t>
  </si>
  <si>
    <t>S2 Ilmu Al-Quran dan Tafsir</t>
  </si>
  <si>
    <t>S2 Sejarah Peradaban Islam</t>
  </si>
  <si>
    <t>S2 Ekonomi Syariah</t>
  </si>
  <si>
    <t>S2 Studi Islam</t>
  </si>
  <si>
    <t>S3 Pendidikan Agama Islam</t>
  </si>
  <si>
    <t>S3 Peradaban Islam</t>
  </si>
  <si>
    <t>Prof. Dr. Nyayu Khodijah, M.Ag</t>
  </si>
  <si>
    <t>Pendidikan Agama Islam (PAI)</t>
  </si>
  <si>
    <t>Manajemen Pendidikan Islam (MPI)</t>
  </si>
  <si>
    <t>Pendidikan Bahasa Arab</t>
  </si>
  <si>
    <t>Manajemen Pendidikan Islam (s2)</t>
  </si>
  <si>
    <t>Pendidikan Guru Madrasah Ibtidaiyah</t>
  </si>
  <si>
    <t>Pendidikan Agama Islam (S2)</t>
  </si>
  <si>
    <t>Pendidikan Bahasa Inggris</t>
  </si>
  <si>
    <t>Pendidikan Biologi</t>
  </si>
  <si>
    <t>Pendidikan Matematika</t>
  </si>
  <si>
    <t>Pendidikan Islam Anak Usia Dini</t>
  </si>
  <si>
    <t>Pendidikan Fisika</t>
  </si>
  <si>
    <t>Pendidikan Kimia</t>
  </si>
  <si>
    <t>Studi Agama-agama</t>
  </si>
  <si>
    <t>Ilmu Quran dan Tafsir</t>
  </si>
  <si>
    <t>Aqidah Filsafat</t>
  </si>
  <si>
    <t>Ilmu Al-Quran dan Tafsir (S2)</t>
  </si>
  <si>
    <t>Ilmu Hadits</t>
  </si>
  <si>
    <t>Psikologi</t>
  </si>
  <si>
    <t>Hukum Pidana Islam (Jinayah)</t>
  </si>
  <si>
    <t>Perbandingan Mazhab</t>
  </si>
  <si>
    <t>Hukum Keluarga Islam (Ahwal Syakhshiyyah)</t>
  </si>
  <si>
    <t>Muamalah</t>
  </si>
  <si>
    <t>Hukum Tata Negara (S2)</t>
  </si>
  <si>
    <t>Bimbingan Penyuluhab Islam (BPI)</t>
  </si>
  <si>
    <t>Komunikasi Penyiaran Islam (KPI)</t>
  </si>
  <si>
    <t>Jurnalistik</t>
  </si>
  <si>
    <t xml:space="preserve">Pengembangan Masyarakat Islam
</t>
  </si>
  <si>
    <t>Manajemen Dakwah</t>
  </si>
  <si>
    <t>Sejarah Kebudayaan  Islam</t>
  </si>
  <si>
    <t>Bahasa dan Sastra Arab (BSA)</t>
  </si>
  <si>
    <t>Sejarah Kebudayaan Islam (S2)</t>
  </si>
  <si>
    <t>Ilmu Perpustakaan</t>
  </si>
  <si>
    <t>Ekonomi Islam</t>
  </si>
  <si>
    <t>Perbankan Syari'ah</t>
  </si>
  <si>
    <t>Ekonomi Syariah (S2)</t>
  </si>
  <si>
    <t>Manajemen Zakat dan Wakaf</t>
  </si>
  <si>
    <t>Wajar Tanpa Pengecualian (WTP)</t>
  </si>
  <si>
    <t>Badan Pemerikasa Keuangan (BPK)</t>
  </si>
  <si>
    <t>Cologne University Germany</t>
  </si>
  <si>
    <t>v</t>
  </si>
  <si>
    <t xml:space="preserve">Kuliah umum tentang hukum, Dr. Gisel Negel/ meningkatkan kulitas mutu pembelajaran </t>
  </si>
  <si>
    <t>http://lpm.radenfatah.ac.id/?nmodul=berita&amp;bid=11</t>
  </si>
  <si>
    <r>
      <t xml:space="preserve">Kolej Universiti Islam Zulkifli Muhammad (KUIZM) Selangor, Malaysia 
</t>
    </r>
    <r>
      <rPr>
        <u/>
        <sz val="11"/>
        <color theme="4"/>
        <rFont val="Calibri"/>
        <family val="2"/>
        <scheme val="minor"/>
      </rPr>
      <t>http://bit.lu/MoUdgnKUIZM</t>
    </r>
  </si>
  <si>
    <t xml:space="preserve">Program Akademik bersama antara Kolej University Zulkifli Muhammad (KUIZM) Selangor dan UIN Raden Fatah Palembang/ input mahasiswa dariluar negeri </t>
  </si>
  <si>
    <t>http://bit.ly/DataMhsiswaAsing2018</t>
  </si>
  <si>
    <r>
      <t xml:space="preserve">University Islam Manhal Malaysia
</t>
    </r>
    <r>
      <rPr>
        <u/>
        <sz val="11"/>
        <color theme="4"/>
        <rFont val="Calibri"/>
        <family val="2"/>
        <scheme val="minor"/>
      </rPr>
      <t>http://bit.lu/MoUdgnManhal</t>
    </r>
  </si>
  <si>
    <t xml:space="preserve">Program Akademik bersama antara University Islam Manhal Malaysia dan UIN Raden Fatah Palembang/ upaya sosialisasi dan upaya input calon mahasiswa asing </t>
  </si>
  <si>
    <r>
      <t xml:space="preserve">Kolej University Darul Ulum Malaysia 
</t>
    </r>
    <r>
      <rPr>
        <u/>
        <sz val="11"/>
        <color theme="4"/>
        <rFont val="Calibri"/>
        <family val="2"/>
        <scheme val="minor"/>
      </rPr>
      <t>http://bit.lu/MoUdgnKIDU</t>
    </r>
  </si>
  <si>
    <t xml:space="preserve">Program akademik bersama antara Kolej University Darul Ulum Malaysia dan UIN Raden Fatah Palembang/ upaya sosialisasi dan upaya input calon mahasiswa asing </t>
  </si>
  <si>
    <r>
      <t xml:space="preserve">Embassy Of Islamic Republic Of Iran 
</t>
    </r>
    <r>
      <rPr>
        <u/>
        <sz val="11"/>
        <color theme="4"/>
        <rFont val="Calibri"/>
        <family val="2"/>
        <scheme val="minor"/>
      </rPr>
      <t>http://bit.lu/MoUdgnEmbassyofRepublic</t>
    </r>
  </si>
  <si>
    <t xml:space="preserve">FGD studi Komparatif Hukum Islam di Indonesia dan Iran oleh Prof. Ibrahim (Dosen 
Universitas Madzahib Teheran), Rabu, 05-09-
2018, Ruang Munaqasyah FSH UIN RF/ penambahan wawasan Hukum Islam yang id Indonesia dan Iran 
</t>
  </si>
  <si>
    <t>https://www.klikampera.com/uin-gandeng-iran-demi-kemajuan-universitas/</t>
  </si>
  <si>
    <t xml:space="preserve">University Teknologi Mara, Malaka, Malaysia </t>
  </si>
  <si>
    <t>On Friendship and Cooperation Promotion of Murual Undersatnding, Academic, Cultural and Scientific thought and and Per sonnel exchange Through Islamic Economic  Excellenc/ 
a. Institutional exchange between
faculty and staff from each partner institution
b. Acceptance of under gradute</t>
  </si>
  <si>
    <r>
      <t xml:space="preserve">University of Newcastle Australia 
Prof. Deborah Hartman (Guru Besar University of Newcastle), 10 Maret 2017
FGD dan Kuliah Tamu </t>
    </r>
    <r>
      <rPr>
        <u/>
        <sz val="11"/>
        <color theme="4"/>
        <rFont val="Calibri"/>
        <family val="2"/>
        <scheme val="minor"/>
      </rPr>
      <t xml:space="preserve">
http://www.republika.co.id/berita/duniaislam/khazanah/14/11/13/pendidikan/eduaction/17/03/10/omlq0z283-kuliah-tamu-guru-besar-university-of-newcastle-di-uin-raden-fatah
</t>
    </r>
    <r>
      <rPr>
        <sz val="11"/>
        <color theme="1"/>
        <rFont val="Calibri"/>
        <family val="2"/>
        <scheme val="minor"/>
      </rPr>
      <t>Prof. Alan Hayes ( Guru Besar University of Newcastle)
FGD dan KUliah Tamu</t>
    </r>
    <r>
      <rPr>
        <u/>
        <sz val="11"/>
        <color theme="4"/>
        <rFont val="Calibri"/>
        <family val="2"/>
        <scheme val="minor"/>
      </rPr>
      <t xml:space="preserve">
http://www.republika.co.id/berita/duniaislam/khazanah/14/11/13/pendidikan/eduaction/17/03/10/omlq0z283-kuliah-tamu-guru-besar-university-of-newcastle-di-uin-raden-fatah</t>
    </r>
  </si>
  <si>
    <t xml:space="preserve">Studi Komparatif di Newcastle Australia tentang peningkatan mutu pembelajaran bagi pengelolaan program studi/ 
To facilitate and promote cooperation by  investigating opportunities for:
1. The development and main tenance of on 
going relationship between the two institutions.
2. Institution members (academic,  administrative and profes sional staff) as well asstudents to participate actively in the  educational programs of the two institutions.
</t>
  </si>
  <si>
    <t>http://bit.ly/kerjamasama_UIN_Newcastle</t>
  </si>
  <si>
    <r>
      <t xml:space="preserve">Kerjasama dengan Universitas Teknologi Malaysia Akademi Tamadun Fakulti Sains Sosial dan kemanusiaan 
</t>
    </r>
    <r>
      <rPr>
        <u/>
        <sz val="11"/>
        <color theme="4"/>
        <rFont val="Calibri"/>
        <family val="2"/>
        <scheme val="minor"/>
      </rPr>
      <t>http://www.utm.my/international/utm studenacademicvissitonlineapplication-form/
AkademiTamadunIslam/IslamicCivilization.www.facebook</t>
    </r>
  </si>
  <si>
    <t xml:space="preserve">Koloium, studi banding, workshop/seminar, visiting lecturel pada tanggal 16-18 juli 2019/ terlaksananya ujian proposal dan hasil tesis mahasiswa S2 HTN, pembicara/ peserta seminar Syariah dan Hukum Nusantara, Penulisan jurnal internasional UTM </t>
  </si>
  <si>
    <t xml:space="preserve">laporan kegiatan kolokium </t>
  </si>
  <si>
    <t xml:space="preserve">UNISSA, Brunie Darussalam </t>
  </si>
  <si>
    <t xml:space="preserve">Postdoctoral yang dilakukan oleh Qadariah Barkah/ meningkatkan kolaborasi penelitian </t>
  </si>
  <si>
    <t>Surat Tugas</t>
  </si>
  <si>
    <t xml:space="preserve">postdoctoral yang dilakukan oleh Ulya Kencana/ Meningkatkan kolaborasi penelitian </t>
  </si>
  <si>
    <r>
      <rPr>
        <sz val="11"/>
        <color theme="1"/>
        <rFont val="Calibri"/>
        <family val="2"/>
        <scheme val="minor"/>
      </rPr>
      <t>Surat Tugas</t>
    </r>
    <r>
      <rPr>
        <u/>
        <sz val="11"/>
        <color theme="10"/>
        <rFont val="Calibri"/>
        <family val="2"/>
        <scheme val="minor"/>
      </rPr>
      <t xml:space="preserve">
http://bit.ly/PosDoc_UlyaKencana</t>
    </r>
  </si>
  <si>
    <t xml:space="preserve">Postdoctoral yang dilakukan oleh Arne Huzaimah/ meningkatkan kolaborasi penelitian </t>
  </si>
  <si>
    <t xml:space="preserve">Kerjasama dengan Departement of Immigration and Border Protection The Embassy of Australia </t>
  </si>
  <si>
    <t>Dakwah dan pembinaan masyarakat muslim di luar negeri, Corps Dai Dompet Dhuafa (CORDOFA), Dr. Sutrisno Hadi Lc., MA/ Menambah tingkat pengenalan masyarakat Indonesia di Australia terhadap prodi HTN, meningkatkan kiprah DPTS HTN di Event Nasional</t>
  </si>
  <si>
    <t>http://bit.ly/SuratTugasPkMkeAustralia_Sutrisno</t>
  </si>
  <si>
    <t>https://radenfatah.ac.id/index.php/front/berita_detail/1198</t>
  </si>
  <si>
    <t xml:space="preserve">Jumlah </t>
  </si>
  <si>
    <t>Dr. Dinnul Alfian Akbar, S.E., M.Si</t>
  </si>
  <si>
    <t>Ekonomi Manajemen</t>
  </si>
  <si>
    <t>Tim Reviewer Jurnal Ekonomi Manajemen dan Akuntansi (JEMASI) Fakultas Ekonomi Universitas IBA</t>
  </si>
  <si>
    <t>Peer Reviewer Jurnal Ilmiah Bisnis dan Ekonomi Asia</t>
  </si>
  <si>
    <t>biologi</t>
  </si>
  <si>
    <t>ekonomi manajemen</t>
  </si>
  <si>
    <t>muamalah</t>
  </si>
  <si>
    <t>kimia</t>
  </si>
  <si>
    <t>sastra arab</t>
  </si>
  <si>
    <t>sistem informasi</t>
  </si>
  <si>
    <t>piaud</t>
  </si>
  <si>
    <t>pgmi</t>
  </si>
  <si>
    <t>pendidikan biologi</t>
  </si>
  <si>
    <t>komunikasi dakwah</t>
  </si>
  <si>
    <t>ekonomi syariah</t>
  </si>
  <si>
    <t>Prof. Amin Suyitno</t>
  </si>
  <si>
    <t>hukum</t>
  </si>
  <si>
    <t>pendidikan fisika</t>
  </si>
  <si>
    <t>PGMI</t>
  </si>
  <si>
    <t>Bahasa Arab</t>
  </si>
  <si>
    <t>Humaniora</t>
  </si>
  <si>
    <t>psikologi</t>
  </si>
  <si>
    <t>International Wonderful Education Program 2019 An. Fitria Ramadhani</t>
  </si>
  <si>
    <t xml:space="preserve">Lolos Seleksi Sebagai Delegasi Indonesia ke Malaysia </t>
  </si>
  <si>
    <t xml:space="preserve">South Korea Friendship Program 2018
Indonesia-Seoul - May 2018
An. Fitria Ramadhani </t>
  </si>
  <si>
    <t xml:space="preserve">Lolos Seleksi Sebagai Delegasi Indonesia ke Korea Selatan </t>
  </si>
  <si>
    <t xml:space="preserve">Camp Epic from RELO U.S Embassy Jakarta
An Ikrar Hesa Prasetya </t>
  </si>
  <si>
    <t>Terpilih Sebagai Peserta</t>
  </si>
  <si>
    <t xml:space="preserve">Exchange Program in Thailand
March 10-12 2018
An. Fitria Ramadhani </t>
  </si>
  <si>
    <t xml:space="preserve">General Training of Communication Skill, Interpersonal Skill, Pariwisata, dan Budaya for Asian Games 2018 Liaison Officer
An. Fitria Ramadhani </t>
  </si>
  <si>
    <t>7th Summer Camp Bangkok, Thailand, 19 Juni 2018 An. Sundari</t>
  </si>
  <si>
    <t xml:space="preserve">The 96-hour Intensif Training Camp EPIC for Pre-Service Teachers Held in Surabaya, Indonesia 8-20 Januari 2018
An. Ikrar Hesa Prasetya </t>
  </si>
  <si>
    <t xml:space="preserve">General Training of Communication Skill, Interpersonal Skill, Pariwisata, dan Budaya for Asian Games 2018 Liaison Officer
An. Devi Meyzahra </t>
  </si>
  <si>
    <t>Asian Youth Camp “Traditional Culture and Modernization Exposure” Held between August 1st – 8th, 2018
An. Jesica Triane K.</t>
  </si>
  <si>
    <t xml:space="preserve">Terpilih Sebagai Peserta </t>
  </si>
  <si>
    <t xml:space="preserve">International Workshop for Scholarship
Hunters 2018, Kuala Lumpur
An. Nurul Wahyuni </t>
  </si>
  <si>
    <t xml:space="preserve">Lolos Seleksi Sebagai Peserta </t>
  </si>
  <si>
    <t xml:space="preserve">Lomba Essay Pemuda 2018 (Studec
International) Korea Xchange
An. Alfin Febriansyah </t>
  </si>
  <si>
    <t xml:space="preserve">Top 100 Best Essay </t>
  </si>
  <si>
    <t>The Selection Pemuda Mendunia
Program Chapter Korea Selatan 20
Oktober 2017, Seoul, Korea Selatan
An. Fitria Ramadhani</t>
  </si>
  <si>
    <t xml:space="preserve">Terpilih Sebagai Peserta 500 Peserta Terbaik </t>
  </si>
  <si>
    <t>English Language Holiday Program With
Ascend Education Centre Singapore on
17th December 2018
An. Rizki Minar Rahmati</t>
  </si>
  <si>
    <t xml:space="preserve">Lolos Seleksi Sebagai Delegasi Indonesia </t>
  </si>
  <si>
    <t xml:space="preserve">Duta Bahasa tingkat nasional 17 Agustus
2018 An. Ikrar Hesa Prasetya </t>
  </si>
  <si>
    <t xml:space="preserve">Terbaik IV </t>
  </si>
  <si>
    <t xml:space="preserve">General Training of Communication Skill,
Interpersonal Skill, Pariwisata, dan Budaya for Asian Games 2018 Liaison
Officer An. Nurul Wahyuni </t>
  </si>
  <si>
    <t xml:space="preserve">General Training of Communication Skill,
Interpersonal Skill, Pariwisata, dan Budaya for Asian Games 2018 Liaison Officer
An. Putri Pertiwi </t>
  </si>
  <si>
    <t>General Training of Communication Skill,
Interpersonal Skill, Pariwisata, dan Budaya for Asian Games 2018 Liaison Officer
An. Nuria Farahdina</t>
  </si>
  <si>
    <t>General Training of Communication Skill,
Interpersonal Skill, Pariwisata, dan Budaya for Asian Games 2018 Liaison Officer An. Fitria Ramdhani</t>
  </si>
  <si>
    <t>General Training of Communication Skill,
Interpersonal Skill, Pariwisata, dan Budaya for Asian Games 2018 Liaison Officer
An. Wahyu</t>
  </si>
  <si>
    <t xml:space="preserve">General Training of Communication Skill,
Interpersonal Skill, Pariwisata, dan Budaya for Asian Games 2018 Liaison Officer
An. Sari Wulandari </t>
  </si>
  <si>
    <t xml:space="preserve">General Training of Communication Skill,
Interpersonal Skill, Pariwisata, dan Budaya for Asian Games 2018 Liaison Officer
An. Roy Mardiansyah </t>
  </si>
  <si>
    <t>General Training of Communication Skill,
Interpersonal Skill, Pariwisata, dan Budaya for Asian Games 2018 Liaison Officer
An. Ayu Putri Masitoh</t>
  </si>
  <si>
    <t>General Training of Communication Skill,
Interpersonal Skill, Pariwisata, dan Budaya for Asian Games 2018 Liaison Officer
An. Windi Andriani Tutut Halima</t>
  </si>
  <si>
    <t xml:space="preserve">English Month Malang, 15 Oktober 2017
An. Roy Mardiansyah </t>
  </si>
  <si>
    <t xml:space="preserve">World Heritage Camp Indonesia YogyaSolo Semarang 2017
An. Nurul Wahyuni </t>
  </si>
  <si>
    <t xml:space="preserve">The two-week Intensif Training Camp
EPIC for Pre-Service Teachers Held in
Batu, East Java, Indonesia 26 Januari
2017 An. Shohibul Kahfi Alam Putra </t>
  </si>
  <si>
    <t xml:space="preserve">Kegiatan World Heritage Camp Indonesia
(WHCI) Pada Tanggal 10-17 September
2017 di Yogya-Solo Semarang
An Nurul Wahyuni </t>
  </si>
  <si>
    <t xml:space="preserve">Rhetorique Novice Debating League 2018 South Sumatera Level Held on 24-25th Februari 2018 at LP3i College Palembang
An. Erick Patria </t>
  </si>
  <si>
    <t xml:space="preserve">Introduction to Public Speaking Workshop
Held on October 7th 2018 Palembang
An. Nanda Nabilla Putri </t>
  </si>
  <si>
    <t xml:space="preserve">National Univeristy Debating
Championship (NUDC) tingkat Wilayah
Bagi Mahasiswa di lingkungan Kopertis
Wilayah 11 6-7 Juli 2017
An. Refa Anjeng Sari </t>
  </si>
  <si>
    <t xml:space="preserve">Terpilih Debater Dalam Kegiatan </t>
  </si>
  <si>
    <t xml:space="preserve">English Speech Competition Held by
Language Lab of FITK 5 November 2018
An. Erick Patria </t>
  </si>
  <si>
    <t xml:space="preserve">Lomba Esai oleh Forum Lingkar Pena
(FLP) rating UIN Raden Fatah 25 Mei
2017
An. Roy Mardiansyah </t>
  </si>
  <si>
    <t>“Ujian Materi Khat Farisi” yang diadakan
di Pesantren Kaligrafi Al Qur’an Lemka
pada Tanggal 04 Februari 2017
An. Haryono</t>
  </si>
  <si>
    <t>JUARA HARAPAN 3</t>
  </si>
  <si>
    <t>Semarak PGMI 2017</t>
  </si>
  <si>
    <t>Juara I Rangking 1</t>
  </si>
  <si>
    <t>Geprada 2018 UIN Raden Fatah</t>
  </si>
  <si>
    <t>Juara III Hasta Karya</t>
  </si>
  <si>
    <t>Website Development beregu tingkat nasional dengan tema "Inovasi Berbasis Website untuk Mendukung Sustainable Developments Goals (SDG)"</t>
  </si>
  <si>
    <t>Juara I Lomba Foto On the spot Pada Pameran Kilas Balik 2019-2020+Covid-19 Oleh Pewarta Foto Indonesia Palembang</t>
  </si>
  <si>
    <t>Photo Model Palembang Indah Mall</t>
  </si>
  <si>
    <t>Gebyar Sahara Expo Cabang Tilawah</t>
  </si>
  <si>
    <t>MTQ Hari Santri Nasional</t>
  </si>
  <si>
    <t>PORSENI UIN Raden Fatah</t>
  </si>
  <si>
    <t>Pidato Bahasa Arab GEBYAR Tarbiyah</t>
  </si>
  <si>
    <t>Kaligrafi Islam PORSENI UIN Raden Fatah</t>
  </si>
  <si>
    <t>Khattil Qur'an MTQ Ke-XXVII Kabaupaten OKU</t>
  </si>
  <si>
    <t>Khottil Qur'an MTQ Ke-VI OKUT</t>
  </si>
  <si>
    <t>MHQ KODAM II Sriwijaya</t>
  </si>
  <si>
    <t>Karate Kelas 50 KG Junior Puteri Provinsi Sumatera Selatan</t>
  </si>
  <si>
    <t>Tilawah Dewasa OUTRA MTQ VII Banyuasin</t>
  </si>
  <si>
    <t>Lomba Fotogenic Gadis Kabupaten Ogan Ilir</t>
  </si>
  <si>
    <t>One Day One Juz Cabang Tilawah dewasa tingkat Provinsi Sumsel</t>
  </si>
  <si>
    <t>MTQ Tilawah Remaja Tingkat Provinsi sumsel</t>
  </si>
  <si>
    <t>Kejurda Wadokai Se sumsel</t>
  </si>
  <si>
    <t>MTQ Tingkat Kabupaten Musi Rawas, 27 Feb/3 Maret 2015 MTQ Tingkat Kabupaten Musi Rawas ( Ratisa ) V</t>
  </si>
  <si>
    <t xml:space="preserve">Lomba Hadroh, Hana Lestari dkk </t>
  </si>
  <si>
    <t xml:space="preserve">Lomba Hadroh Sesumatera Selatan,Hana Lestari dkk </t>
  </si>
  <si>
    <t xml:space="preserve">Lomba MTQ Sekota Palembang, Muhamad Hasbi </t>
  </si>
  <si>
    <t xml:space="preserve">Festival Haroh &amp; Nasyid 2 Se-Sumatera Selatan,Group Hadroh Atholibin </t>
  </si>
  <si>
    <t xml:space="preserve">MTQ Se Kota Palembang,Rhedo Oktora </t>
  </si>
  <si>
    <t xml:space="preserve">Harapan II </t>
  </si>
  <si>
    <t xml:space="preserve">MTQ Se Kota Palembang, Rhedo Oktora </t>
  </si>
  <si>
    <t>Kejuaraan Under 74 Kg Putra Taekwondo Indonesia pada Pekan Olahraga Provinsi (PORPROV) XI 2017, Komite Olahraga Nasional Indonesia Provinsi Sumatera Selatan</t>
  </si>
  <si>
    <t xml:space="preserve"> JUARA 1</t>
  </si>
  <si>
    <t xml:space="preserve"> Lomba MTQ dalam rangka HUT TNI ke-72 di Kodam II/Swj Tingkat Mahasiswa dan Mahasiswi se-Kodam II/Sriwijaya. </t>
  </si>
  <si>
    <t xml:space="preserve"> Cabang Tilawah Remaja Wanita pada MTQ tk. Kota Palembang di Kecamatan Seberang Ulu Palembang.</t>
  </si>
  <si>
    <t xml:space="preserve"> “Lomba MTQ, MHQ dan Paduan Suara Kerjasama KODIM 0418/Palembang dan UIN Raden Fatah dalam Rangka Memperingati HUT TNI Ke-72 Tahun 2017</t>
  </si>
  <si>
    <t xml:space="preserve"> Cabang Tilawah Remaja Wanita pada MTQ tk. Kota Palembang di Kecamatan Seberang Ulu II Palembang.</t>
  </si>
  <si>
    <t>Haryono Olipiade qur’an Jilid 2 Se-Indonesia yangdi Selenggarakan oleh Lembaga Tahfizhdan Ta’lim al-Qur’an (LTTQ) MasjidFathullah UIN Syarif Hidayatullah Jakarta</t>
  </si>
  <si>
    <t>Siti Izzati Basariah Net Cosmit 2017 National NetworkEntrepreneur Conference ConsensusCamp &amp; Summit tanggal 3-7 November di padang</t>
  </si>
  <si>
    <t>haryono “Generasi Islami Generasi Berprestasi Bersama Bo Al- Kahfi” Dalam Rangka Memperingati “Pekan Islami Bo Al Kahfi” FKIP UNIVERSITA SRIWIJAYA,</t>
  </si>
  <si>
    <t>Haryono “Ujian Materi Khat Farisi” yang diadakan di Pesantren Kaligrafi Al Qur’an Lemka</t>
  </si>
  <si>
    <t>HARAPAN 3</t>
  </si>
  <si>
    <t>Haryono Lomba Kaligrafi, tanggal</t>
  </si>
  <si>
    <t>Septi Widya Ningsih Lomba Photography Se-Kota Palembang Dalam Rangka Semarak Menyambut Hari pendidikan nasional</t>
  </si>
  <si>
    <t>Ridho Pahlevi Palembang Emas Mencari Bakat Tahun 2017 yang diadakan oleh walikota palembang</t>
  </si>
  <si>
    <t>M.Fauzan Musabaqah Tilawah Qur’an TK. Kota Palembang kecamatan Sukarami</t>
  </si>
  <si>
    <t>Putri Puspita Hati Kegiatan Festival Ramadhan Mubarak 143H/2017 M pada tanggal 28-31 2017 Masjid Al-Fath Perumahan Komplek BBI sukarame Palembang</t>
  </si>
  <si>
    <t>Haryono Lomba Kaligrafi di Acara Expo 2017 Memperingati Milad LDK Refah Ke-15 yang diselegarakan oleh Lembaga Dakwah Kampus UIN Raden Fatah Palembang</t>
  </si>
  <si>
    <t>Haryono Kegiatan Semarak Harlah Ke- 11 Unit Kegiatan Mahasiswa Khusus Lembaga Pengembangan Tilawatil Qur’an dan Dakwah UIN Raden Fatah Palembang</t>
  </si>
  <si>
    <t>Siti Izzati Basriah Pemilihan Muslim dan Muslimah, dalamRangka Semarak 22 Tahun FakultasDakwah dan Komunikasi Universitas IslamNegeri Raden Fatah Palembang yang Mahasiswa Masa Bakti 4-9 Desember 2017diSelenggarakan oleh Dakwah eksekutif</t>
  </si>
  <si>
    <t>JUARA 1ntelegensi Muslimah Fakultas Dakwah dan</t>
  </si>
  <si>
    <t>Hendra Festival Ramadhan Mubarak 1438H/2017M Masjid Al-Fath Sukarame &amp;Majelis Da’I Palembang</t>
  </si>
  <si>
    <t xml:space="preserve">Mahasiswa: Nurul Ain Umar Pekan Olahraga Provinsi (PORPROV) xi 2017 yangdilaksanakan pada tanggal 18 – 26 November 2017di Kota Palembang Sumatera Selatan. </t>
  </si>
  <si>
    <t>Shandra Dhita Sephiani LKTI Temu Ilmiah Tingkat Sumbagsel Unsri 2017</t>
  </si>
  <si>
    <t>Maya Musabaqoh Tilawatil Qur‟an (MTQ) ke- XLV.</t>
  </si>
  <si>
    <t>Harapan 1</t>
  </si>
  <si>
    <t>Gebyar FIT</t>
  </si>
  <si>
    <t>Duta Pariwisata Banyuasin 2017</t>
  </si>
  <si>
    <t>Nasyid Se Mura-Linggau-Muratar</t>
  </si>
  <si>
    <t>Nasyid Se Kabupaten Linggau</t>
  </si>
  <si>
    <t>HUT Tarbyah 2017</t>
  </si>
  <si>
    <t>Aulia Dwiningrum Invitasi Hoki Ruangan Antar Perguruan Tinggi (IHRPT)XXXII KategoriCampuran 2017</t>
  </si>
  <si>
    <t xml:space="preserve">M. Hafizuddin dan Tim Lomba Hadroh 2017 </t>
  </si>
  <si>
    <t xml:space="preserve">M. Hafizuddin dan Tim Lomba Hadroh Se-Sumsel 2017 </t>
  </si>
  <si>
    <t xml:space="preserve">M. Hafizuddin dan Tim Lomba Hadroh dalam rangka HUT TNI ke 72 Se-Sumsel </t>
  </si>
  <si>
    <t>M. Hafizuddin dan Tim Lomba Hadroh pada Festival Hadroh&amp;Nasyid Se-Sumsel</t>
  </si>
  <si>
    <t>M. Hafizuddin dan Tim Lomba Hadroh PSI Tahun Baru Islam di SMA Unggulan Bina Warga I palembang 2017</t>
  </si>
  <si>
    <t>Dina dan Tim Lomba Paduan Suara PENSI Fakultas Ekonomi dan Bisnis Islam tahun 2017</t>
  </si>
  <si>
    <t>Monica, dkk.Invitasi Hoki Ruangan Antar Perguruan Tinggi, ITB</t>
  </si>
  <si>
    <t xml:space="preserve">Lomba Tenis Meja Ganda </t>
  </si>
  <si>
    <t xml:space="preserve"> JUARA 2</t>
  </si>
  <si>
    <t xml:space="preserve">Lomba Bujang Gadis Kampus Sumatera Selatan </t>
  </si>
  <si>
    <t xml:space="preserve"> Finalis</t>
  </si>
  <si>
    <t xml:space="preserve">Lomba Bujang Gadis Kampus UIN Raden Fatah </t>
  </si>
  <si>
    <t xml:space="preserve"> JUARA Favorite</t>
  </si>
  <si>
    <t>Lomba Hadrah di Kodam II Sriwijaya</t>
  </si>
  <si>
    <t>Lomba Hadrah di Univ. Muh. Palembang</t>
  </si>
  <si>
    <t>Lomba Hadrah LPTQ UIN Raden Fatah</t>
  </si>
  <si>
    <t>Lomba MC Pesior FSH</t>
  </si>
  <si>
    <t xml:space="preserve">Lomba Volly Putra Pesior </t>
  </si>
  <si>
    <t xml:space="preserve">Lomba Volly Putri Pesior </t>
  </si>
  <si>
    <t xml:space="preserve"> JUARA 3</t>
  </si>
  <si>
    <t xml:space="preserve">Lomba Futsal Pesior FSH </t>
  </si>
  <si>
    <t xml:space="preserve">Fision Show Pesior FSH </t>
  </si>
  <si>
    <t xml:space="preserve"> JUARA 1 </t>
  </si>
  <si>
    <t>Lomba Catur Pesior FSH</t>
  </si>
  <si>
    <t>Lomba Tenis Meja Pesior FSH</t>
  </si>
  <si>
    <t>Lomba Essay Pekan Kreatifitas Anak Bangsa UKMK LITBANG</t>
  </si>
  <si>
    <t>Dinda Arsita Kejuaraan Nasional Olahraga Anggar</t>
  </si>
  <si>
    <t>Ulil Mustofa Kejuaraan Bupati Cup II,</t>
  </si>
  <si>
    <t>Dinda Arsita Junior Epee-Putri Kejuaraan Nasional Anggar 2017</t>
  </si>
  <si>
    <t xml:space="preserve"> Kejuaraan Under 74 Kg Putra Taekwondo Indonesia pada Pekan Olahraga Provinsi (PORPROV) XI 2017, Komite Olahraga Nasional Indonesia Provinsi Sumatera Selatan</t>
  </si>
  <si>
    <t xml:space="preserve"> Musabaqoh Tilawatil Qur’an (MTQ) Tingkat Kota Palembang Di Kecamatan Seberang Ulu II Palembang</t>
  </si>
  <si>
    <t>Pekan Tilawatil Qur’an (PTQ) RRI Palembang,</t>
  </si>
  <si>
    <t>Lomba Cerpen Tingkat Mahasiswa se–Kota Palembang,</t>
  </si>
  <si>
    <t>Kesenian Islam Tingkat Kota Palembang</t>
  </si>
  <si>
    <t xml:space="preserve">Perlombaan dalam Kegiatan Milad Ke-19 Kesatuan Mahasiswa Muslim Indonesia (KAMMI) </t>
  </si>
  <si>
    <t>Lomba Cerpen Tingkat Mahasiswa se– Propinsi</t>
  </si>
  <si>
    <t xml:space="preserve">Talk Show Hari Kartini, </t>
  </si>
  <si>
    <t>Harapan I</t>
  </si>
  <si>
    <t xml:space="preserve">Lomba Menulis Makalah Al-Qur’an Putera, </t>
  </si>
  <si>
    <t xml:space="preserve">Lomba debat mahasiswa, </t>
  </si>
  <si>
    <t xml:space="preserve">Fundraiser Dompet Dhuafa, </t>
  </si>
  <si>
    <t>Fundaraiser terfavorit</t>
  </si>
  <si>
    <t xml:space="preserve">Pertandingan Catur Cepat, </t>
  </si>
  <si>
    <t xml:space="preserve">PORPROV XI Cabang Catur, </t>
  </si>
  <si>
    <t xml:space="preserve">Lomba Cerdas Cermat Pekan Tilawatil Qur’an, </t>
  </si>
  <si>
    <t xml:space="preserve">Lomba Tari, </t>
  </si>
  <si>
    <t xml:space="preserve">Lomba MTQ, </t>
  </si>
  <si>
    <t xml:space="preserve">PORKAB I Ogan Ilir, </t>
  </si>
  <si>
    <t xml:space="preserve">JUARA 1 </t>
  </si>
  <si>
    <t xml:space="preserve">Pertandingan Catur Junior Putra, </t>
  </si>
  <si>
    <t xml:space="preserve">Pertandingan Catur Cepat TK. Mahasiswa, </t>
  </si>
  <si>
    <t>Festival Hadroh Dan Nasyid 2 Se-SumateraSelatan Di Ponpes Al-Qur'an Jami'atul Qurro' tahun 2017</t>
  </si>
  <si>
    <t>Lomba Business Plan Dalam Sharia EconomicEvent III Di Lampung Tahun 2017</t>
  </si>
  <si>
    <t>Lomba Nasyid Festival Nasyid Palembang Darussalam 2017 Diadakan Oleh Kkp Tahun</t>
  </si>
  <si>
    <t>Pada Ranking 1 Fakultas Syari'ah Tahun 2015</t>
  </si>
  <si>
    <t>Kompetisi Putra Putri Febi UIN Raden FatahPalembang Tahun 2017a.n Fajaria Uswatun Hasanah Tanjung</t>
  </si>
  <si>
    <t>Finalis Puteri</t>
  </si>
  <si>
    <t>Kompetisi Fotography Pekan Seni MahasiswaFakultas Ekonomi dan Bisnis Islam UIN RadenFatah Palembang tahun 2017</t>
  </si>
  <si>
    <t>Adam Syeh Putra Liga Futsal Latansa Febi Cup</t>
  </si>
  <si>
    <t>Lomba Blog Terbaik Kategiri General Tngkat Kota Palembang 2017</t>
  </si>
  <si>
    <t>Porprov Cabang Lomba Angkat Besi 75 kg, tahun 2017.</t>
  </si>
  <si>
    <t>Lomba Bola Volly Putra 2017</t>
  </si>
  <si>
    <t>Loma Bola Volly Putri 2017</t>
  </si>
  <si>
    <t>Lomba MC 2017</t>
  </si>
  <si>
    <t>Lomba Fashion Show Putra 2017</t>
  </si>
  <si>
    <t>omba Fashion Show Putri 2017</t>
  </si>
  <si>
    <t>Lomba Futsal Putra 2017</t>
  </si>
  <si>
    <t>Lomba Tenis Meja Ganda 2017</t>
  </si>
  <si>
    <t>Lomba Bujang Gadis Kampus Sumatera Selatan 2017</t>
  </si>
  <si>
    <t>Finalis</t>
  </si>
  <si>
    <t>Lomba Bujang Gadis Kampus UIN Raden Fatah 2017</t>
  </si>
  <si>
    <t>JUARA favorite</t>
  </si>
  <si>
    <t>Lomba Hadrah di Kodam II Sriwijaya 2017</t>
  </si>
  <si>
    <t>Lomba Hadrah di Univ. Muhammadiyah Palembang 2017</t>
  </si>
  <si>
    <t>Lomba Hadrah LPTQ UIN Raden Fatah 2017</t>
  </si>
  <si>
    <t>PON Cabang Muathai</t>
  </si>
  <si>
    <t>Lomba Peradilan Semu Tahun 2017</t>
  </si>
  <si>
    <t>Lomba Volly Putra Pesior Tahun 2017</t>
  </si>
  <si>
    <t>Lomba Volly Putri Pesior Tahun 2017</t>
  </si>
  <si>
    <t>mba Futsal Pesior FSH 2017</t>
  </si>
  <si>
    <t>Fision Show Pesior FSH Tahun 2017</t>
  </si>
  <si>
    <t>Lomba Catur Pesior FSH Tahun 2017</t>
  </si>
  <si>
    <t>Lomba Tenis Meja Pesior FSH Tahun 2017</t>
  </si>
  <si>
    <t>Lomba MC Pesior FSH Tahun 2017</t>
  </si>
  <si>
    <t>Lomba Essay Pekan Kreatifitas Anak Bangsa UKMK LITBANG Tahun 2017</t>
  </si>
  <si>
    <t>Fitria Sany, S.Pd.Lomba Mengajar Tingkat Guru pada kegiatan “Gebyar PGRI Accounting Education 2017”</t>
  </si>
  <si>
    <t>Putri Cahyaningrum Lomba menulis artikel dalam acara pecan kreatifitas anak bangsa UKMK LIT-BANG UIN Raden Fatah</t>
  </si>
  <si>
    <t>Putri Cahyaningrum Lomba puisi dalam rangka 25th Anniversary Koperasi Mahasiswa “Pemuda Hebat, yang berani berwirausaha” Munaqasyah Tarbiyyah UIN Raden Fatah Palembang</t>
  </si>
  <si>
    <t>Mahasiswa pendidikan biologi Lomba tari kreasi dalam “peringatan hari kartini”</t>
  </si>
  <si>
    <t>PsPB Lomba paduan suara pada kegiatan “Lomba MTQ, MHQ dan paduan suara kerjasama kodim 0418/Palembang dan UIN Raden Fatah dalam rangka memperingati HUT TNI ke-72 tahun 2017”</t>
  </si>
  <si>
    <t>Siti Nurjana Kejuaraan Nasional Himpunan Seni Silat Indonesia Generasi Penerus (HIMSSI-GP)</t>
  </si>
  <si>
    <t>Siti Nurjana Pekan Olahraga Provinsi Sumatera Selatan ke – XI</t>
  </si>
  <si>
    <t xml:space="preserve">Ardi Pekan Kreativitas dan Olahraga (PKO): badminton Cup </t>
  </si>
  <si>
    <t>Indah Monisa Lomba Puisi</t>
  </si>
  <si>
    <t>Silvia Prasetyo Ningsih Lomba Musikalisasi Puisi</t>
  </si>
  <si>
    <t xml:space="preserve">Semarak HARLAH KE-11 Lembaga Pengembangan Tilawatil Que’an Dan Dakwah Tahun 2017 </t>
  </si>
  <si>
    <t xml:space="preserve">Acara Expo 2017 MILAD LDK Refah Ke-15 Tahun 2017 </t>
  </si>
  <si>
    <t xml:space="preserve">RIHLAH ILMIAH IV “ Pertemuan Ma’hda Al-Jami’ah Se Sumatera Selatan tahun 2017 </t>
  </si>
  <si>
    <t xml:space="preserve">Perlombaan Syahril Dalam Rangka Semarak 22 Th Fakultas Dakwah Dan Komunikasi Tahun 2017 </t>
  </si>
  <si>
    <t xml:space="preserve">Apel Akbar dan Deklarasi Bela Negara dan Pancasila yang diikuti 5000 Mahasiswa Se-Sumatera Selatan 2017 </t>
  </si>
  <si>
    <t xml:space="preserve">Peserta </t>
  </si>
  <si>
    <t xml:space="preserve">“Peran Kreatifitas Anak Bangsa UKMK LIT-BANG UIN Raden Fatah Palembang Tahun 2017 </t>
  </si>
  <si>
    <t xml:space="preserve">Pestival Qur’an Sriwijaya Tahun 2017 </t>
  </si>
  <si>
    <t>RIHLAH Ilmiah IV “Pertemuan Ma’had Al Jami’ah Se Sumatera, Sebagai Jawa Dan Sulawesi. Palembang 26-28 Juli 2017 / 3-5 Dzulqoidah 1438</t>
  </si>
  <si>
    <t xml:space="preserve">Unit Kegiatan Mahasiswa Khusus Lembaga Pengembangan Tilawatil Qur’an dan Dakwah UIN Raden Fatah Palembang </t>
  </si>
  <si>
    <t xml:space="preserve">Festival Al-Qur’an Sriwijaya Di Selenggarakan oleh Himpunan Mahasiswa Program Studi Ilmu Al-Qur’an dan Tafsir Fakultas Ushuluddin Dan Pemikiran Islam, UIN Raden Fatah Palembang Dengan Tema “Membumikan Al-Qu’an, Berwawasan Islami Dalam Menyongsong Bonus Demografi” Tahun 2017 </t>
  </si>
  <si>
    <t xml:space="preserve">Perlombaan Syahril dalam Rangka Semarak 22 Tahun Fakultas Dakwah dan Komunikasi UIN Raden Fatah Palembabg Tahun 2017 </t>
  </si>
  <si>
    <t xml:space="preserve">Pekan Kreatif Anak Bangsa UKMK LIT_BANG UIN Raden Fatah Se-Kota Palembang Tahun 2017 </t>
  </si>
  <si>
    <t xml:space="preserve">Lomba Syahril Qur’an di acara Expo 2017 memperingati Milad LDK UIN Raden Fatah Palembang </t>
  </si>
  <si>
    <t xml:space="preserve">JUARA 2 </t>
  </si>
  <si>
    <t xml:space="preserve">Lomba Da’i Da’iyah Sriwijaya Islamic Festival 2017 “Membangun Jiwa Patriot Dalam Generasi Muda yang Rabbani” Indralaya, 30 Oktober – 06 November 2017 </t>
  </si>
  <si>
    <t xml:space="preserve">“Mok’s Taekwondo Championship 2 Sumatera Selatan” Tahun 2017 </t>
  </si>
  <si>
    <t xml:space="preserve">JUARA 3 </t>
  </si>
  <si>
    <t xml:space="preserve">Karisma Expo 2017 “My Qur’an My Adventure Tahun 2017 </t>
  </si>
  <si>
    <t xml:space="preserve">“Pekan Islami Bo Al-Khafi” Tahun 2017 </t>
  </si>
  <si>
    <t xml:space="preserve">Dental Muslim Generation Sriwijaya Tahun 2017 </t>
  </si>
  <si>
    <t xml:space="preserve">Sriwijaya Islamic Festival 2017.”Membangun Jiwa Patriot Dalam Generasi Muslim Muda Yang Rabbani” pada tahun 2017 </t>
  </si>
  <si>
    <t xml:space="preserve">Islamic Pestival “TITANIUM” The Incridible Transformation Of Youth Muslim Tahun 2017 </t>
  </si>
  <si>
    <t xml:space="preserve">Membaca Puisi, Nyayi Solo Dan Nasyid Tingkat SMA/ SMK Sederajat Dan Mahasiswa Se-Sumsel Tahun 2017 </t>
  </si>
  <si>
    <t xml:space="preserve">Pestival Rahmadan Mubarok 1438 H/ 2017 M Tahun 2017 </t>
  </si>
  <si>
    <t xml:space="preserve">“Musabaqah Tilawatil Qur’an (MTQ) Ke- XLV Tingkat Kabupaten Musi Rawas” Tahun 2017 </t>
  </si>
  <si>
    <t xml:space="preserve">Lomba Da’i Da’iyah Dengan Tema “Generasi Islami Bo Al Kahfi” Fkip Universitas Sriwijaya Palembang, 11 November 2017 </t>
  </si>
  <si>
    <t xml:space="preserve">Lomba Da’i Da’iyah Karisma Expo 2017 dengan Tema “My Qur’an My Adventure” Palembang, 1 April 2017 </t>
  </si>
  <si>
    <t xml:space="preserve">Cabang Syahril Golongan Putra/Putri MTQ Ke XLV Kab Musi Rawas Tahun 2017 </t>
  </si>
  <si>
    <t xml:space="preserve">Lomba Da’i Da’iyah Tingkat Mahasiswa Se-Kota Palembang Gebyar Syi’ar 2017 LDK Ar-Risalah </t>
  </si>
  <si>
    <t xml:space="preserve">Lomba Da’i Da’iyah HARLAH UKMK LPTQ &amp; D Yang Ke-11 Tahun Sumatera Selatan Tahun 2017 </t>
  </si>
  <si>
    <t xml:space="preserve">Pekan Olahraga, Seni Dab Riset (PIONIR) VIII PTKIN Bandar Aceh Tahun 2017 </t>
  </si>
  <si>
    <t xml:space="preserve">Event Sumsel Nasyid Competition 2017 &amp; Da’i Muda Competition 2017 Asosiasi Nasyid Nusantara Sumatera Selatan </t>
  </si>
  <si>
    <t xml:space="preserve">festival Remaja Masid &amp; Rohis Se-Kota Palembang Tahun 2017 </t>
  </si>
  <si>
    <t xml:space="preserve">Event Nasyid Nusantara 2017 </t>
  </si>
  <si>
    <t xml:space="preserve">Pidato Zakat 2017 </t>
  </si>
  <si>
    <t xml:space="preserve">Pekan Tilawatil Qur’an (PTQ) RRI Palembang 2017 </t>
  </si>
  <si>
    <t xml:space="preserve">Musabaqoh Hifdzil Qur’an (MHQ) 2017 </t>
  </si>
  <si>
    <t xml:space="preserve">Seleksi Tilawatil Qur’an XXIV Tahun 2017 </t>
  </si>
  <si>
    <t xml:space="preserve">PEKAN Tilawatil Qur’an (PTQ) RRI Palembang Dengan cabang lomba Tilawatil Qur’an, Tausyiah Dan Cerdas Cermat Tahun 2017 </t>
  </si>
  <si>
    <t xml:space="preserve">4Th Islamic Festival Dental Muslim Genertion Sriwijaya University” Tahun 2017 </t>
  </si>
  <si>
    <t xml:space="preserve">Ajang Kompeteisi Seni Dan Olahraga Madrasah Tingkat Nasinal Tahun 2017 </t>
  </si>
  <si>
    <t>Dinda Rizka Utami Festival Band Acoustik Corner 2017</t>
  </si>
  <si>
    <t xml:space="preserve">Elsya Septiana Lomba Lukis Sketsa R.A. Kartini dalam rangka memperingati hari Pahlawan R.A. Kartini, dengan tema "Pahlawanku Inspirasiku"  </t>
  </si>
  <si>
    <t>Siti Sri Rahayu Lomba Puisi dalam rangka memperingati hari Pahlawan R.A. Kartini, dengan tema "Pahlawanku Inspirasiku"</t>
  </si>
  <si>
    <t>Ayu Dini Lestari Lomba Puisi dalam rangka memperingati hari Pahlawan R.A. Kartini, dengan tema "Pahlawanku Inspirasiku"</t>
  </si>
  <si>
    <t>Nurul Hanifah dkk Lomba Tari Kreasi dalam rangka memperingati hari Pahlawan R.A. Kartini, dengan tema "Pahlawanku Inspirasiku"</t>
  </si>
  <si>
    <t>Anggriyani Mayang Sari Lomba Fashion Show dalam rangka memperingati hari Pahlawan R.A. Kartini, dengan tema "Pahlawanku Inspirasiku"</t>
  </si>
  <si>
    <t>Nurani Lomba Fashion Show dalam rangka memperingati hari Pahlawan R.A. Kartini, dengan tema "Pahlawanku Inspirasiku"</t>
  </si>
  <si>
    <t>Ayu Dini Lestari Lomba Fashion Show dalam rangka memperingati hari Pahlawan R.A. Kartini, dengan tema "Pahlawanku Inspirasiku"</t>
  </si>
  <si>
    <t>Rorrina Lomba Pidato Bahasa Inggris dalam Pengenalan Budaya Akademik Kemahasiswaan demgan tema ”Membentuk Mahasiswa Intelektual dan Berjiwa Islami yang Komitmen Mempertahankan Keutuhan NKRI”</t>
  </si>
  <si>
    <t>Arin Lomba Hari kartini tingkat fakultas</t>
  </si>
  <si>
    <t>Putri Wulansari Lomba Film Pendek pada kegiatan Karisma Expo 2017dengan Tema “My Quran My Adventure”</t>
  </si>
  <si>
    <t>Kukuh Bagus Prayudi Porprov Sumatera Selatan XI Taekwondo Kategori Poomsae Mix tahun 2017</t>
  </si>
  <si>
    <t>Kukuh Bagus Prayudi Porprov Sumatera Selatan XI Taekwondo Kategori Pomsae Perorangan tahun 2017</t>
  </si>
  <si>
    <t>Nadya Maisarin Kompetisi Puteri Otonomi 2017 Jakarta Convention Centre, tahun 2017</t>
  </si>
  <si>
    <t>Wulandari Saputri Lomba Catur Cepat Perorangan pada Pekan Olahraga Provinsi (Porprov) XI di Palembang, Tahun 2017</t>
  </si>
  <si>
    <t>Wulandari Saputri Lomba Catur Standar Perorangan pada Pekan Olahraga Provinsi (Porprov) XI di Palembang, Tahun 2017</t>
  </si>
  <si>
    <t>Wulandari Saputri Lomba Catur Kilat Perorangan pada Pekan Olahraga Provinsi (Porprov) XI di Palembang, Tahun 2017</t>
  </si>
  <si>
    <t>Wulandari Saputri Kejuaraan Daerah Tingkat Provinsi Sumatera Selatan Lomba Catur Junior Putri A di Sekolah Olahraga Khusus Catur Negeri Sumsel Tahun 2017</t>
  </si>
  <si>
    <t>Aji Arif Prabowo Kompetisi Debate contest at Global English Language Centre, tahun 2017</t>
  </si>
  <si>
    <t>Nur Khotimah Pekan Kreatifitas dan Olahraga (PKO) DEMA FEBI UIN Raden Fatah Palembang tahun 2017</t>
  </si>
  <si>
    <t>Nur Khotami Lomba Puisi Tingkat Mahasiswa SeSumsel di Universitas PGRI Palembang Tahun 2017</t>
  </si>
  <si>
    <t>Ridandy Isrodinata Liga Futsal Latansa Febi Cup Tahun 2017</t>
  </si>
  <si>
    <t>Ridandy Isrodinat Liga Futsal Latansa Febi Cup Tahun 2017</t>
  </si>
  <si>
    <t>Top Score</t>
  </si>
  <si>
    <t>Best Palyer</t>
  </si>
  <si>
    <t>M. Satria Tirta Yog Lomba Desain Grafis pada Raden Fatah Technology 2017, Tahun 2017</t>
  </si>
  <si>
    <t>Ryan Yushinta Lomba Paduan Suara dalam rangka HUT TNI ke 72 di Kodim 0418 Palembang Tahun 2017</t>
  </si>
  <si>
    <t>Diky Satria Lomba Paduan Suara dalam rangka HUT TNI ke 72 di Kodim 0418 Palembang Tahun 2017</t>
  </si>
  <si>
    <t>Reza Azzahara Santo Lomba Paduan Suara dalam rangka HUT TNI ke 72 di Kodim 0418 Palembang Tahun 2017</t>
  </si>
  <si>
    <t>Muhammad Fais Asshawaf Ikhtibar Tahfidzul Quran dalam hafalan Juz 1, 2, 3, 4, 30, Tahun 2017</t>
  </si>
  <si>
    <t>Muhammad Fais Asshawaf Lomba Fotografi pada Kegiatan Pekan Seni dan Kreativitas Mahasiswa FEBI UIN Raden Fatah Palembang, Tahun 2017</t>
  </si>
  <si>
    <t>Ongky Aprido Lomba MC Pekan Seni dan Kreativitas Mahasiswa FEBI, tahun 2017</t>
  </si>
  <si>
    <t xml:space="preserve">Diky Satria Kompetisi Bujang Kampus Tingkat mahasiswa, Tahun </t>
  </si>
  <si>
    <t>Pekan kreativitas mahasiswa UIN Raden fatah Palembang, 2017</t>
  </si>
  <si>
    <t>Pekan seni mahasiswa daerah (peksimida) seleksi nasional, 2017</t>
  </si>
  <si>
    <t>MTQ Internasional Cabang Tahfidz, 2017</t>
  </si>
  <si>
    <t xml:space="preserve">Wiza Shabrina Lomba Cipta Puisi Bahasa Inggris Sriwijaya Scientific Event FMIPA Unsri, </t>
  </si>
  <si>
    <t>Lomba MTQ, MHQ, dan Paduan Suara Kerjasama KODIM 0418/Palembang dan UIN Raden Fatah Dalam Rangka Memperingati HUT TNI ke 72</t>
  </si>
  <si>
    <t>Ilham Bintang Pekan Olahraga Provinsi (PORPROV) XI, Sumatera Selatan,</t>
  </si>
  <si>
    <t>Ilham Bintang Pekan Olahraga Provinsi (PORPROV) XI, Sumatera Selatan</t>
  </si>
  <si>
    <t>Ilham Bintang Kejuaraan Open Tournament Karate Piala Pangdam II/Sriwijaya</t>
  </si>
  <si>
    <t>Ilham Bintang Kejuaraan Karate Institut Karate-Do Nasional Provinsi Sumatera Selatan ke-3 (KEJURDA INKANAS Sumatera Selatan ke-3)</t>
  </si>
  <si>
    <t>Icha Nurhaliza Dalam Rangka Peringatan Hari Air Dunia XXV, Kementrian PU dan Perumahan Rakyat Direktorat Jenderal Sumber Daya Air Balai Besar Wilayah Sungai Sumatera,</t>
  </si>
  <si>
    <t>Semarak Fakultas:Tarik Tambang Puteri</t>
  </si>
  <si>
    <t xml:space="preserve">KESENIAN Islam tingakt kota palembang Pekan seni mahasiswa  daerah seleksi nasional MTQ International Tingkat Tahfidz </t>
  </si>
  <si>
    <t>Puisi putri AURORA SCOUT X</t>
  </si>
  <si>
    <t>MTQ Gerakan Mahasiswa Pramuka Universitas Muhammadiyah Palembang</t>
  </si>
  <si>
    <t>Catur Ilmiah kegiatan gebyar la tansa FEBI</t>
  </si>
  <si>
    <t>Da'i Se Kodya Palembang</t>
  </si>
  <si>
    <t>Syahril Qur'an Rafah Expo UIN Raden Fatah Palembang</t>
  </si>
  <si>
    <t>Da'I Festival Remaja Masjid Se Kodya Palembang</t>
  </si>
  <si>
    <t>Fotogenic Gadis Kabupaten Ogan Ilir</t>
  </si>
  <si>
    <t>MHQ 5 JUZ Se-UIN Raden Fatah Palembang</t>
  </si>
  <si>
    <t>Kaligrafi pada Rihlah Ilmiah IV Ma'had Al Jamiah Se Sumatera, Jawa dan Sulawesi</t>
  </si>
  <si>
    <t>Duta Genre Putra Provinsi</t>
  </si>
  <si>
    <t xml:space="preserve">Favorit Putri Muslimah Palembang Darussalam </t>
  </si>
  <si>
    <t>Badminthon UNSRI CUP Ganda Putri</t>
  </si>
  <si>
    <t>Badminthon UNSRI CUP Tunggal Putri</t>
  </si>
  <si>
    <t xml:space="preserve">Tenis Meja Antar Mahasiswa Se sumatera </t>
  </si>
  <si>
    <t>Asosiasi Futsal Kota Lubuk Linggau</t>
  </si>
  <si>
    <t>Pencak Silat Beregu PORPROV di Palembang</t>
  </si>
  <si>
    <t>Pencak Silat Ganda PORPROV di Palembang</t>
  </si>
  <si>
    <t>PORPROV Kabupaten Ogan Ilir</t>
  </si>
  <si>
    <t>Pencak Silat Beregu Putri Pionir Aceh</t>
  </si>
  <si>
    <t>MHQ HUT TNI Kodam II Sriwijaya</t>
  </si>
  <si>
    <t>Pekan Kreatifitas Mahasiswa (PKM) I Perguruan Tinggi Keagamaan Islam Negeri (PTKIN) se-Sumsel Cabang Debat Bahasa Arab (Maulana Achmad)</t>
  </si>
  <si>
    <t>Haryono Lomba Kaligrafi Tingkat se-KotaPalembang</t>
  </si>
  <si>
    <t>Haryono Lomba Kaligrafi dalam Acara ISLAMICYOUTH COMPETITION Semarak RemajaMasjid Agung Palembang</t>
  </si>
  <si>
    <t>Haryono Musabaqoh Tilawatil Qur’an XIV TingkatKota Lubuk Lingau di Masjid Agung AsSalam Kota Lubuklinggau, Pada Tanggal</t>
  </si>
  <si>
    <t>Bunga Nirmala Pekan Kreativitas Mahasiswa PTKIN Se</t>
  </si>
  <si>
    <t>Dimas Gebyar Syiar 2018 LDK Ar- Risalah</t>
  </si>
  <si>
    <t>Haryono Lomba Kaligrafi</t>
  </si>
  <si>
    <t>Ahmad Sukron Kegiatan Perlombaan “Mudir CUP”</t>
  </si>
  <si>
    <t>Sherly Agustina 13 Finalis Bujang Gadis UIN Raden Fatah</t>
  </si>
  <si>
    <t>JUARA kategori fotogenik</t>
  </si>
  <si>
    <t>Bunga Nirmala Kegiatan Pekan Kreativitas Mahasiswa(PKM) 2018 UIN Raden Fatah Palembang</t>
  </si>
  <si>
    <t>Bunga Nirmala Turnamen Bola Voli Perebutan Piala Rektor CUP UIN Raden Fatah Palembang</t>
  </si>
  <si>
    <t>Sherly Agustina Ajang Pemilihan Duta KPU Sumsel 2018</t>
  </si>
  <si>
    <t xml:space="preserve">Harapan 3 </t>
  </si>
  <si>
    <t>Irpan Essay Ompetition, International Jambore Of IslamicEconomics Studies (JES) 2018.</t>
  </si>
  <si>
    <t>M. Hafizh Ilfiansyah Temu Ilmiah Regional Forum Silaturahim SrudiEkonomi Islam Regional Sumatera Selatan yang diselenggarakan pada tanggal 8- 10 Februari 2018 diUIN Raden Intan</t>
  </si>
  <si>
    <t>Lingga Prayuda Kejuaraan Pencak Silat Terbuka Anatar Mahasiswa,yang diselenggarakan di padepokan voli SentulJawa Barat tanggal.</t>
  </si>
  <si>
    <t>Maya Musabaqoh Tilawatil Qur‟an Tingkat Kabupaten</t>
  </si>
  <si>
    <t>LDK EXPO 2018</t>
  </si>
  <si>
    <t>Semarak PAI 2K18</t>
  </si>
  <si>
    <t>Gebyar PGMI 2018</t>
  </si>
  <si>
    <t>Aji Akbar Lomba Film Pendek Se Sumsel Memperingati Hari Gizi Nasional UIN Raden</t>
  </si>
  <si>
    <t>Alhadi Saputra Lomba Karya Tulis Ilmiah Se-Sumsel Memperingati Hari Gizi Nasional UIN</t>
  </si>
  <si>
    <t xml:space="preserve">Syafira Jasmine Rethorique Novice Debating League 2018 South Sumatera Level </t>
  </si>
  <si>
    <t>Zieni Anggara Invitasi Hoki Ruangan antar Perguruan Tinggi (IHRPT) XXXII KategoriCampuran di Sumedang, Jawa Barat 2018</t>
  </si>
  <si>
    <t>Dinda Arsita Pekan Olahraga Kota (PORKOT) X Palembang. Cabang Anggar Degen Putri Beregu</t>
  </si>
  <si>
    <t>Dinda Arsita Pekan Olahraga Kota (PORKOT) X Palembang. Cabang Anggar Sabel Putri Beregu.</t>
  </si>
  <si>
    <t>Dinda Arsita Pekan Olahraga Kota (PORKOT) X Palembang. Cabang Anggar Sabel Putri Perorangan</t>
  </si>
  <si>
    <t>Dinda Arsita Pekan Olahraga Kota (PORKOT) X Palembang. Cabang Anggar Degen Putri Perorangan</t>
  </si>
  <si>
    <t>Dinda Arsita Pekan Olahraga Kota (PORKOT) X Palembang. Cabang Anggar Floret Putri Beregu</t>
  </si>
  <si>
    <t>Dinda Arsita Kejuaraan Anggar Antar Perguruan Tinggi seIndonesia 2018</t>
  </si>
  <si>
    <t xml:space="preserve"> Kejuaraan dalam Acara Invitasi Hoki Ruangan antarPerguruan Tinggi (IHRPT) XXXII</t>
  </si>
  <si>
    <t xml:space="preserve"> JUARA 3 </t>
  </si>
  <si>
    <t xml:space="preserve"> Musabaqoh Tilawatil Qur’an Tingkat Kota Palembang di Benteng Kuto Besak (BKB) Palembang.</t>
  </si>
  <si>
    <t xml:space="preserve"> JUARA 2 </t>
  </si>
  <si>
    <t xml:space="preserve"> Lomba Essay dalam Kegiatan Semarak PAI 2K18 SeSumatera Selatan Dengan Tema “Semangat Meraih Prestasi, Sportif dalam Kompetensi Serta Membentuk Muda Intelektual yang Islami di Era Milenial”</t>
  </si>
  <si>
    <t xml:space="preserve"> JUARA 5</t>
  </si>
  <si>
    <t>Perlombaan Poster Ilmiah dalam Rangka Memperingati Hari Gizi Nasional (HGN)</t>
  </si>
  <si>
    <t xml:space="preserve"> Kejuaraan Antar Ranting HUT Sensei IIS Ke 54 Dilaksanakan UKMK Karate INKAI UIN Raden Fatah Palembang </t>
  </si>
  <si>
    <t xml:space="preserve"> Perlombaan Cipta Puisi yang Bertema “Agustus” Oleh Penerbit Rindana</t>
  </si>
  <si>
    <t xml:space="preserve">Lomba Catur Klasik Putera, </t>
  </si>
  <si>
    <t xml:space="preserve">Lomba Catur Putera Tingkat Universitas, </t>
  </si>
  <si>
    <t>Lomba Essay Nasional HIMA MD DinasIntelektual dan Kaderisasi Tahun 2018</t>
  </si>
  <si>
    <t>Lomba Essay Semarak Forum Komunikasi danStudi Islam Fakultas Ekonomi dan BisnisUniversitas Bengkulu Tahun 2018</t>
  </si>
  <si>
    <t>Ilham Yuli Pratiwi Lomba Cipta puisi DEMA F</t>
  </si>
  <si>
    <t>Diki Lomba Bujang Gadis FITK</t>
  </si>
  <si>
    <t xml:space="preserve">Silat Seni Ganda Putri Pada Pekan Kreativvitas Mahasiswa Tahun 2018 </t>
  </si>
  <si>
    <t xml:space="preserve">Lomba Da’i &amp; Da’iyah UKMK Lembaga Dakwah (LDK) Refah Dalam Agenda Tahun 2018 </t>
  </si>
  <si>
    <t xml:space="preserve">Lomba Syahril Qur’an Dalam Kegiatan SEMARAK PAI 2K18 SE-SUMATERA SELATAN Dengan Tema “Semangat Meraih Prestasi, Sportif Dalam Kompetisi Serta Membentuk Generasi Muda Intelektual yang Islami di Era Milenial” Tahun 2018 </t>
  </si>
  <si>
    <t xml:space="preserve">3rd Winner Of Arabic Speech Competition. 2018 </t>
  </si>
  <si>
    <t xml:space="preserve">3rd Winner Of Arabic Speech Competition </t>
  </si>
  <si>
    <t xml:space="preserve">Lomba Da’i Da’iyah UKMK Lembaga Dakwah Kampus (LDK) Refah Dalam Agenda “Festival Rahmadan” Tahun 2018 </t>
  </si>
  <si>
    <t xml:space="preserve">Lomba Da’i dan Da’iah UKMK Lembaga Kampus (LDK) Refah Dalam Agenda “Festival Ramadhan” 2018 </t>
  </si>
  <si>
    <t xml:space="preserve">GEBYAR ACM FEST dengan tema (Hidupkan Jiwa Ramadhan di Hatimu) 2018 </t>
  </si>
  <si>
    <t xml:space="preserve">Festival Idul Fitri 1439 H dan Tabligh Akbar 2018 </t>
  </si>
  <si>
    <t xml:space="preserve">Festival Seni Islami “Fastabiqul Khoirot” 2018 </t>
  </si>
  <si>
    <t xml:space="preserve">Lomba syahril Qur'an puyra tingkat UIN Raden fatah palembang Tahun 2018 </t>
  </si>
  <si>
    <t xml:space="preserve">Lomba Da’i Da’iyah UKMK LDK Refah dalam Rangka “REFAH EXPO” tahun 2018 </t>
  </si>
  <si>
    <t xml:space="preserve">Festival Seni Islami “FASTABIQUL KHAIRAT”SE-Kota Palembang Tahun 2018 </t>
  </si>
  <si>
    <t xml:space="preserve">Silat Beregu Putri 2018 </t>
  </si>
  <si>
    <t xml:space="preserve">Festifal Bidik Misi (HIMABIM) 2018 </t>
  </si>
  <si>
    <t xml:space="preserve">Finalis Lomba </t>
  </si>
  <si>
    <t xml:space="preserve">Puitisasi Al-Quran DEMA UIN REFA </t>
  </si>
  <si>
    <t xml:space="preserve">LOMBA Da’i Da’iyah Tingkat Mahasiswa Dalam Agenda “Refah Expo 2018” </t>
  </si>
  <si>
    <t xml:space="preserve">MTQ HMPS Psikologi Islam 2018 </t>
  </si>
  <si>
    <t xml:space="preserve">Cover Lagu Religi HMPS Fisika 2018 </t>
  </si>
  <si>
    <t xml:space="preserve">Kompetensi Seni Islam Melayu Se-Sumbagsel ole Laboratorium Keagamaan FITK UIN Raden Fatah Palembang Tahun 2018 </t>
  </si>
  <si>
    <t>Tahfidz 5 juz festival islam melayu se sumsel</t>
  </si>
  <si>
    <t>Tahfidz 30 juz festival islam melayu se sumsel</t>
  </si>
  <si>
    <t xml:space="preserve">Lomba Da’i Dan Da’iah Tahun 2018 </t>
  </si>
  <si>
    <t xml:space="preserve">Festival Seni Islam Rahmadan Tahun 2018 </t>
  </si>
  <si>
    <t xml:space="preserve">Da'i Da'iyah Tingkat Kota Palembang Karang Taruna Alang-Alang Lebar Kota Palembang 11 Juni 2018 </t>
  </si>
  <si>
    <t xml:space="preserve">Lomba Da’i D’iyah Tingkat SMA/Sederajat dan Universitas 04 November 2018 </t>
  </si>
  <si>
    <t xml:space="preserve">Lomba Baca Puisi Religi Tahun 2018 </t>
  </si>
  <si>
    <t xml:space="preserve">Harapan III </t>
  </si>
  <si>
    <t xml:space="preserve">Lomba Da’i Da’iyah Panca Lomba Islami Dalam Rangka Milad IMM Ke 54 di Palembang Tahun 2018 </t>
  </si>
  <si>
    <t xml:space="preserve">Gebyar ACMY Fest 1439 H dengan tema “HIJRAH (Hidupkan Jiwa Ramadhan di Hatimu)” Tahun 2018 </t>
  </si>
  <si>
    <t xml:space="preserve">Festival Idul Fitri 1439 H Dan Tabligh Akbr” Tahun 2018 </t>
  </si>
  <si>
    <t xml:space="preserve">Karisma EXPO 2018 dengan tema “Ekspedisi Pemuda Cemerlang (Ekspedisikan Prestasi Dakwah dan Seni Islami dalam Membentuk Pemuda Cerdas Menuju Generasi Gemilang) </t>
  </si>
  <si>
    <t xml:space="preserve">Lomba Da’i Da’iyah Panca Lomba Islami Dalam Rangka Milad IMM Ke 54 Tahun 2018 </t>
  </si>
  <si>
    <t xml:space="preserve">Musabaqoh Tilawatil Qur’an (MTQ) Ke- XLVI Tingkat Kabupaten Musi Rawas Tahun 2018 </t>
  </si>
  <si>
    <t xml:space="preserve">Lomba Pidato Kependudukan Tingkat Provinsi Sumatera Selatan Diselenggarakan oleh Perwakilan Badan Kependudukan dan Keluarga Berencana Nasional Sumsel Tahun 2018 </t>
  </si>
  <si>
    <t xml:space="preserve">Musabaqoh Tilawatil Qur’an (MTQ) Ke- XLV Tingkat Kabupaten Musi Rawas Tahun 2018 </t>
  </si>
  <si>
    <t>JUATA 1</t>
  </si>
  <si>
    <t xml:space="preserve">Musabaqah Tilawatil Qur’an Tingkat Kecamatan Megang Sakti Tahun 2018 </t>
  </si>
  <si>
    <t xml:space="preserve">Lomba Da’i Mahasiswa Se-Indonesia Tahun 2018 </t>
  </si>
  <si>
    <t xml:space="preserve">Pidato Kependidikan 2018 </t>
  </si>
  <si>
    <t xml:space="preserve">Pidato Kembali ke Masjid Meneladani Akhlak Rasulullah Mewujudkan Palembang Emas 2018 </t>
  </si>
  <si>
    <t xml:space="preserve">Musabaqoh Tilawatil Qur’an Ke VII Tingkat Kabupaten OKU TIMUR Tahun 2018 </t>
  </si>
  <si>
    <t xml:space="preserve">Musabaqoh Tilawatil Qur’an XXVIII Tahun 2018 </t>
  </si>
  <si>
    <t xml:space="preserve">Musabaqoh Tilawatil Quran 2018 </t>
  </si>
  <si>
    <t>Rizki Minar Lomba Lintas Alam Menumbing Kabupaten Bangka Barat Tahun 2018 oleh Dinas Pariwisata dan Kebudayaan</t>
  </si>
  <si>
    <t>Ikrar Hesa PrasetyaPemilihan Duta Bahasa Sumatera Selatan Balai Bahasa Sumatera Selatan</t>
  </si>
  <si>
    <t>Erick Patria Pemilihan Bujang Gadis Palembang Tahun 2018</t>
  </si>
  <si>
    <t>Ilham Basrian Jasuma Putra International Jamboree of Islamic Economics Students (JES) 2018 di Sultan Maulana Hasanuddin Banten</t>
  </si>
  <si>
    <t>Irpanternational Jamboree of Islamic Economics Students (JES) 2018 di Sultan Maulana Hasanuddin Banten</t>
  </si>
  <si>
    <t>Aris Alamsyah International Tournament Double Open Pentaque di Unisma Bekasi Tahun 2018</t>
  </si>
  <si>
    <t>Wulandari Saputri Lomba Catur Klasik Putri pada Pekan Kreativitas Mahasiswa (PKM) I PTKIN se-Sumatera 2018 di UIN Raden Fatah Palembang</t>
  </si>
  <si>
    <t>Sulistya Budi Rahayu Kejuaraan Pencak Silat Tanding dan Festival Terbuka di Jawa Barat Tahun 2018</t>
  </si>
  <si>
    <t>Wulandari Saputri Lomba catur klasik pada Invitasi Pekan Pengembangan Bakat dan Minat Mahasiswa PTKIN ke VII di Purwokerto Tahun 2018</t>
  </si>
  <si>
    <t>Imam Esa Utama Invitasi Hoki Ruangan antar-Perguruan Tinggi (IHRPT) XXXII di Sumedang Jawa Barat Tahun 2018</t>
  </si>
  <si>
    <t>Yuni Safitri Lomba Busniness Plan pada Temilreg FoSSEI Regional Sumatera Bagian Selatan, Tahun 2018</t>
  </si>
  <si>
    <t>Irpan Lomba Busniness Plan pada Temilreg FoSSEI Regional Sumatera Bagian Selatan, Tahun 2018</t>
  </si>
  <si>
    <t>Meilinda AnggreniLomba Busniness Plan pada Temilreg FoSSEI Regional Sumatera Bagian Selatan, Tahun 2018</t>
  </si>
  <si>
    <t>M. Satria Tirta Yoga Lomba Busniness Plan pada Temilreg FoSSEI Regional Sumatera Bagian Selatan, Tahun 2018</t>
  </si>
  <si>
    <t>Khairunisa Lomba Busniness Plan pada Temilreg FoSSEI Regional Sumatera Bagian Selatan, Tahun 2018</t>
  </si>
  <si>
    <t>Wulandari Saputri Kejuaraan Catur Tingkat Provinsi Sumatera Selatan Tahun 2018</t>
  </si>
  <si>
    <t>Rizky Denni Fratam Musabaqoh Tilawatil Qur’an (MTQ) ke XXVIII Tingkat Kabupaten Ogan Komering Ulu Tahun 2018</t>
  </si>
  <si>
    <t>Terbaik 3</t>
  </si>
  <si>
    <t>Wulandari Saputri Lomba Catur Putri Tingkat UIN Raden Fatah Palembang Tahun 2018</t>
  </si>
  <si>
    <t xml:space="preserve">Panca Arief Rahman Pekan Kreativitas Mahasiswa (PKM) I Perguruan Tinggi Keagamaan Islam Negeri SeSumatera Selatan, </t>
  </si>
  <si>
    <t>Muhammad Rizky Alherli Pekan Kreativitas Mahasiswa (PKM) I Perguruan Tinggi Keagamaan Islam Negeri SeSumatera Selatan</t>
  </si>
  <si>
    <t>Maya Sapta Rina Pratama Pekan Kreativitas Mahasiswa (PKM) I Perguruan Tinggi Keagamaan Islam Negeri SeSumatera Selatan</t>
  </si>
  <si>
    <t>Pekan Maya Sapta Rina Pratama Kreativitas Mahasiswa (PKM) I Perguruan Tinggi Keagamaan Islam Negeri SeSumatera Selatan</t>
  </si>
  <si>
    <t>Riznaldo Abror Pekan Kreativitas Mahasiswa (PKM) I Perguruan Tinggi Keagamaan Islam Negeri SeSumatera Selatan</t>
  </si>
  <si>
    <t>M. Ilham Fajriansyah Pekan Kreativitas Mahasiswa (PKM) I Perguruan Tinggi Keagamaan Islam Negeri SeSumatera Selatan</t>
  </si>
  <si>
    <t>Ika Yunitasi Pekan Kreativitas Mahasiswa (PKM) I Perguruan Tinggi Keagamaan Islam Negeri SeSumatera Selatan</t>
  </si>
  <si>
    <t>Agus Priyadi Pekan Kreativitas Mahasiswa (PKM) I Perguruan Tinggi Keagamaan Islam Negeri SeSumatera Selatan</t>
  </si>
  <si>
    <t xml:space="preserve">Athina Indah K Lomba Poster Dalam Rangka Peringatan Hari Air Dunia XXVI, </t>
  </si>
  <si>
    <t>Musabaqoh Tilawatil Qur’an</t>
  </si>
  <si>
    <t>Lomba Mendongeng se-SUM-SEL</t>
  </si>
  <si>
    <t>Lomba Vokal Senat Mahasiswa</t>
  </si>
  <si>
    <t>Sriwijaya Art competition, 2018</t>
  </si>
  <si>
    <t>Motivation Letter, 2018</t>
  </si>
  <si>
    <t>Invitasi hockey  piala rektor UIN Raden Fatah Palembang se Sumatera Selatan, 2018</t>
  </si>
  <si>
    <t xml:space="preserve">JUARA Antar ranting HUT sensei IIS ke 54Dilaksanskan UKMK Karate INKAI UIN Raden Fatah Palembang </t>
  </si>
  <si>
    <t xml:space="preserve">Pelombaan Poster Ilmiah dalam Rangka memperingati hari gizi Nasional (HGN) </t>
  </si>
  <si>
    <t>Kejuaraan dalam acara Invitasi Hoki ruangan antar pergururan tinggi (IHRPT) XXXII</t>
  </si>
  <si>
    <t xml:space="preserve">INVITASI Hockey piala rektor uin UIN RADEN FATAH PALEMBNG </t>
  </si>
  <si>
    <t>Motivation Letter</t>
  </si>
  <si>
    <t xml:space="preserve">Sriwijaya Art Competition </t>
  </si>
  <si>
    <t>Kaligrafi putri MTQ Kota Madya Palembang</t>
  </si>
  <si>
    <t>MTQ Tk Kabupaten</t>
  </si>
  <si>
    <t>MSQ UIN Raden Fatah Palembang</t>
  </si>
  <si>
    <t xml:space="preserve">puitisasi Al-Qur'an UIN Raden Fatah Palembang </t>
  </si>
  <si>
    <t>MTQ UIN Raden Fatah Palembang</t>
  </si>
  <si>
    <t>Puisi Ramadhan UIN Raden Fatah Palembang</t>
  </si>
  <si>
    <t xml:space="preserve">Tahfidz 5 Juz Festival Islam Melayu Se sumsel </t>
  </si>
  <si>
    <t xml:space="preserve">Tahfidz 30 Juz Festival Islam Melayu Se sumsel </t>
  </si>
  <si>
    <t xml:space="preserve">MSQ Festival Islam Melayu Se sumsel </t>
  </si>
  <si>
    <t xml:space="preserve">Nasyid Festival Islam Melayu Se sumsel </t>
  </si>
  <si>
    <t>Badminthon Tunggal Putri PKM UIN Raden Fatah Palembang</t>
  </si>
  <si>
    <t>Badminthon Ganda Putri Sesumatera Selatan</t>
  </si>
  <si>
    <t>Open Tounament Taekwondo Pemprov TI Sumatera selatan</t>
  </si>
  <si>
    <t>Taekwondo Walikota CUP</t>
  </si>
  <si>
    <t>Taekwondo Pekan Olahraga Nasional Indonesia Provinsi Sumsel</t>
  </si>
  <si>
    <t>Pencak Silat Open Turnamen Tingkat Nasional</t>
  </si>
  <si>
    <t>Tenis Meja Ganda Putri PKM Se sumatera</t>
  </si>
  <si>
    <t>Futsal PMII CUP 2018</t>
  </si>
  <si>
    <t>PTQ RRI se Sumsel</t>
  </si>
  <si>
    <t xml:space="preserve">PKM Tilawah Putri Se sumbagsel </t>
  </si>
  <si>
    <t>MTQ Cabang Remaja Putri se sumbagsel</t>
  </si>
  <si>
    <t>Duta Genre Putra BKKBN Provinsi Sumatera selatan</t>
  </si>
  <si>
    <t>Pidato Se sumatera selatan (Kominfo) di Indralaya</t>
  </si>
  <si>
    <t>Pencak Silat PRABOWO CUP</t>
  </si>
  <si>
    <t>Pencak Silat Open Tournament Bandar Lampung</t>
  </si>
  <si>
    <t>Pencak Silat PKM UIN Raden Fatah Palembang</t>
  </si>
  <si>
    <t>Pencak Silat PKM PTKIN se sumatera</t>
  </si>
  <si>
    <t>Karate inkai Komite Senior Putri</t>
  </si>
  <si>
    <t xml:space="preserve">lomba Anggar antar Perguruan Tinggi se Indonesia </t>
  </si>
  <si>
    <t>Pekan Olahraga Provinsi (Porprov)</t>
  </si>
  <si>
    <t>Da'I &amp; Da'iyah Tingkat Umum Palembang</t>
  </si>
  <si>
    <t>syarhil Qur'an UIN Raden Fatah Palembang</t>
  </si>
  <si>
    <t>Da'I &amp; Da'iyah FEBI UIN Raden Fatah Palembang</t>
  </si>
  <si>
    <t>Lomba Tausiyah Dinas Pemuda dan Olahraga Sumatera Selatan</t>
  </si>
  <si>
    <t>Festival Taekwondo U-74 Senior Putra Oke Champions 2</t>
  </si>
  <si>
    <t>Surat Cinta Untuk Gubernur Teen Expo 2019</t>
  </si>
  <si>
    <t>Kejurnas Pencak Silat Mahasiswa</t>
  </si>
  <si>
    <t>KejurProv Pencak Silat sumatera selatan</t>
  </si>
  <si>
    <t>Kejurnas Pra-PON Pencak Silat</t>
  </si>
  <si>
    <t>PORPROV Koni Sumatera selatan</t>
  </si>
  <si>
    <t>Pionir Ix Cabang Duta PTKIN Indonesia di UIN Malang</t>
  </si>
  <si>
    <t>JUARA 7</t>
  </si>
  <si>
    <t>Pemilihan Duta Genre BKKBN Provinsi Sumatera selatan</t>
  </si>
  <si>
    <t>Cabang Hockey di Porprov</t>
  </si>
  <si>
    <t>Cabor Taekwondo 80 KG Porprov</t>
  </si>
  <si>
    <t>Vocal Solo Dies Natalis UIN Raden Fatah Palembang</t>
  </si>
  <si>
    <t>harapan 1</t>
  </si>
  <si>
    <t xml:space="preserve">Lomba Syarhil Qur'an Dies Natalis UIN Raden Fatah Palembang </t>
  </si>
  <si>
    <t>MTQ Kegiatan Imtaq/Iptek kepemudaan dinas Pemuda dan Olahraga sumsel</t>
  </si>
  <si>
    <t xml:space="preserve">STQ Tilawah remaja Putri Kota Palembang </t>
  </si>
  <si>
    <t>Duta Bahasa Sumatera Selatan</t>
  </si>
  <si>
    <t>Kejurnas Pencak Silat Beregu IIB Darmajaya Lampung</t>
  </si>
  <si>
    <t xml:space="preserve">Kejurprov Pencak Silat Beregu Sumsel </t>
  </si>
  <si>
    <t>Pencak Silat POMDA Sesumsel</t>
  </si>
  <si>
    <t>Cabor Handball Porprov</t>
  </si>
  <si>
    <t>Duta Pertanian Sumatera Selatan</t>
  </si>
  <si>
    <t>lomba Catur PIONIR IX di UIN Malang.</t>
  </si>
  <si>
    <t>lomba Kejurda Propinsi Sumsel</t>
  </si>
  <si>
    <t>lomba dua medali Perunggu Pekan Olah Propins Sumsel</t>
  </si>
  <si>
    <t>lomba Anggar Nasional antar Club se Indonesia.</t>
  </si>
  <si>
    <t xml:space="preserve"> Lomba Cipta Puisi Nasional</t>
  </si>
  <si>
    <t>lomba Kejurnas Hocky ITB Tk. Nasional</t>
  </si>
  <si>
    <t>lomba Catur pada Pekan Olahraga Propinsi Sumsel</t>
  </si>
  <si>
    <t>Lomba Menulis Antologi Surat untuk Kaki Langit</t>
  </si>
  <si>
    <t>Palestina</t>
  </si>
  <si>
    <t>Essay Competition FSLN 2017 South Korea</t>
  </si>
  <si>
    <t>Penulis Istimewa</t>
  </si>
  <si>
    <t>Peserta</t>
  </si>
  <si>
    <t>Relevansi dan Kontinyuitas Pemikiran Islam Klasik dalam Intelektualisme Islam Melayu Nusantara</t>
  </si>
  <si>
    <t>Pemikiran Teologi Islam Modern</t>
  </si>
  <si>
    <t>Pembaharuan Pemikiran Modern dalam Islam 2: Turki, India, Pakistan, Iran</t>
  </si>
  <si>
    <t>Metode Penelitian Berbasis Masalah</t>
  </si>
  <si>
    <t>Karakteristik Pengelolaan Kelas di Universitas Islam Negeri: Studi Kasus di UIN Sunan Kalijaga, Syarif Hidayatullah, dan Maulana Malik Ibrahim</t>
  </si>
  <si>
    <t>Penalaran Berbahasa: Teori dan Implementasi</t>
  </si>
  <si>
    <t>pemikiran dan filsafat hukum islam</t>
  </si>
  <si>
    <t xml:space="preserve">Pembaharuan Pemikiran Modern dalam Islam 2: Turki, India, Pakistan, dan Iran </t>
  </si>
  <si>
    <t xml:space="preserve"> Pembaharuan Pemikiran Modern dalam Islam </t>
  </si>
  <si>
    <t xml:space="preserve">Pemikiran Teologi Muhammad Nastir: Analisis Perbandingan dengan Pemikiran Islam Klasik </t>
  </si>
  <si>
    <t xml:space="preserve"> Pemikiran Teologi Islam Modern </t>
  </si>
  <si>
    <t xml:space="preserve">Tasawuf dan Tarekat: Studi Pemikiran dan Pengalaman Sufi </t>
  </si>
  <si>
    <t>“Strategi Pengembangan Program Studi Manajemen Dakwah dengan Analisis SWOT</t>
  </si>
  <si>
    <t xml:space="preserve">Esensi Al-Qur’an </t>
  </si>
  <si>
    <t>agenda strategis pendidikan islam</t>
  </si>
  <si>
    <t>politik kebijakan pendidikan di indonesia-peran tokoh tokoh islam dalam menyusun UU no.2/1989</t>
  </si>
  <si>
    <t>KI.KMS.H Umar ulama pengulon dan penerus tradisi keilmuan al-palembani</t>
  </si>
  <si>
    <t>konsep dasar kurikulum pendidikan</t>
  </si>
  <si>
    <t>menakar kompetensi dan profesionalitas guru madrasah</t>
  </si>
  <si>
    <t>manajemen pengembangan program studi studi islam program pascasarjana uin raden fatag palembang</t>
  </si>
  <si>
    <t xml:space="preserve">Problemtika Pengelolan Tnah Wakaf Produktif Berbasis Masjid (Studi Kasus Terhadp Tanah Wakaf Masjid di Kota Palembang) </t>
  </si>
  <si>
    <t>Buku yang berjudul Manajemen Keuangan</t>
  </si>
  <si>
    <t xml:space="preserve">Investigasi Dampak Intelectual Capital Dan Firm Size Terhadap Islamic Social Reporting Indexs Dengan Profitabilitas Sebagai Mediasi Pada Bank Umum Syari’ah Di Indonesia” </t>
  </si>
  <si>
    <t>Filsafat Pendidikan Manusia, Filsafat, dan Pendidikan</t>
  </si>
  <si>
    <t xml:space="preserve">Kompetensi Guru Pendidikan Agama Islam </t>
  </si>
  <si>
    <t>Dasar-Dasar Studi Islam</t>
  </si>
  <si>
    <t xml:space="preserve">Madrasah dan Pergolakan Sosial Politik di Keresidenan Palembang, 1925-1942 </t>
  </si>
  <si>
    <t xml:space="preserve">Baca Tulis Al-Qur’an </t>
  </si>
  <si>
    <t xml:space="preserve">Statistika untuk Penelitian Pendidikan Ilmu-Ilmu Sosial </t>
  </si>
  <si>
    <t xml:space="preserve">Dinamika Sosiologi Indonesia: Agama dan Pendidikan Dalam Perubahan Sosial </t>
  </si>
  <si>
    <t xml:space="preserve">Konflik Etno-religius Di Asia Tenggara: Kasus Indonesia, Myanmar, Filipina, Thailan dan Malaysia </t>
  </si>
  <si>
    <t>Pengembang Kurikulum : Teori dan Konsep</t>
  </si>
  <si>
    <t>“Konsep Keummian Nabi Muhammad dalam alQur’an</t>
  </si>
  <si>
    <t xml:space="preserve">Soal IKL (Ikhtibar Kifayat al-Lughowiyah) </t>
  </si>
  <si>
    <t xml:space="preserve">Fiqh Sholat: Uraian Berbasis Mazhab Syafi’i </t>
  </si>
  <si>
    <t xml:space="preserve">Agenda Strategis PendidikanIslam </t>
  </si>
  <si>
    <t xml:space="preserve">Politik Kebijakan Pendidikan diIndonesiaPeran Tokoh-TokohIslam Dalam Menyusun UUNo. 2/1989 </t>
  </si>
  <si>
    <t xml:space="preserve">KI. KMS. H. Umar UlamaPengulon dan Penerus TradisiKeilmuan Al-Palembani </t>
  </si>
  <si>
    <t>Konsep Dasar KurikulumPendidikan</t>
  </si>
  <si>
    <t xml:space="preserve">Menakar Kompetensi &amp;Profesionalitas GuruMadrasah </t>
  </si>
  <si>
    <t xml:space="preserve">Manajemen PengembanganProgram Studi (PRODI) StudiIslam Program Pascasarjana(PPS) Universitas Islam NegeriRaden Fatah Palembang </t>
  </si>
  <si>
    <t>Konflik Rtno-Religius di Asia Tenggara : Kasus di Indonesia, Myanmar, Filipina, Thailand dan Malaysia</t>
  </si>
  <si>
    <t xml:space="preserve">Dinamika Sosiologis Indonesia: Agama dan Pendidikan dalam Perubahan Sosial </t>
  </si>
  <si>
    <t xml:space="preserve">Pengembangan Kurikulum: Teori &amp; Praktik </t>
  </si>
  <si>
    <t>desain pembelajaran pendidikan agama islam berbasis tulisan arab melayu</t>
  </si>
  <si>
    <t>ki.kms.h umar ulama pengulon dan penerus keilmuan al palembani</t>
  </si>
  <si>
    <t>manajemen pengembangan program prodi studi islam program pascasarjana uin raden fatah palembang</t>
  </si>
  <si>
    <t>mufti palembang: peranan kehidupan dan peranan ulama</t>
  </si>
  <si>
    <t xml:space="preserve">Buku yang Berjudul “Dakwah dan pemikiran Politik Islam Kajian Teoritis dan Empiris” </t>
  </si>
  <si>
    <t>Buku yang Berjudul “ Manhaj Dakwah 2 Imam, Hasan-Al-Banna dan Mohammad Natsir”</t>
  </si>
  <si>
    <t xml:space="preserve">Buku yang berjudul Manajemen Keuangan </t>
  </si>
  <si>
    <t xml:space="preserve">Investigasi Dampak Intelectual Capital Dan Firm Size Terhadap Islamic Social Reporting Indexs Dengan Profitabilitas Sebagai Mediasi Pada Bank Umum Syariah Di Indonesia” </t>
  </si>
  <si>
    <t xml:space="preserve">Islamic Corporate Governance Islamicity Financial Performance Index Dan Kecurangan (Fraud) Pada Bank Umum Syariah Di Indonesia </t>
  </si>
  <si>
    <t xml:space="preserve">Fikih Sholat (Uraian Berbasis Mazhab Syafi’iy) </t>
  </si>
  <si>
    <t xml:space="preserve">Analisis Hukum Uang Panjar Terhadap Konsep Praktik Ganti Rugi dalam Transaksi Jual Beli Produk Barang Ekonomi Modern di Indonesia </t>
  </si>
  <si>
    <t>Studi Perbandingan Ushul Fiqh</t>
  </si>
  <si>
    <t>Legislasi Hukum Perdata Islam di Indonesia</t>
  </si>
  <si>
    <t xml:space="preserve">Tradisi dan Perubahan Madrasah Di Sumatera Selatan Melalui Program Kemitraan Pendidikan Australia Dengan Indonesia. </t>
  </si>
  <si>
    <t>Hukum Wakaf di Indonesia</t>
  </si>
  <si>
    <t xml:space="preserve">Hukum Perusahaan di Indonesia </t>
  </si>
  <si>
    <t xml:space="preserve">Analisis Hukum Uang Panjar terhadap Konsep Praktik Ganti Rugi dalam Transaksi Jual Beli Produk Barang Ekonomi Modern di Indonesia </t>
  </si>
  <si>
    <t xml:space="preserve">Problematika Pengelolaan Zakat Wakaf Produktif Berbasis Masjid (Studi Kasus terhadap Tanah Wakaf Masjid di Kota Palembang0 </t>
  </si>
  <si>
    <t xml:space="preserve">Garakan Pendirian Khilafah Studi Terhadap Gagasan dan Strategi Hizbut Tahrir Indonesia </t>
  </si>
  <si>
    <t xml:space="preserve">Kristologi Suatu Pengantar Untuk Memahami Agama Kristen </t>
  </si>
  <si>
    <t xml:space="preserve">Kumpulan Pantun Matematika </t>
  </si>
  <si>
    <t>Pengembangan Cerita Pendek (Cerpen) Matematika Untuk Pembelajaran Matematika Materi Pecahan</t>
  </si>
  <si>
    <t xml:space="preserve">Pemikiran dan Filsafat Hukum Islam </t>
  </si>
  <si>
    <t>Implementasi Konsep Hukum Qishash di Indonesia</t>
  </si>
  <si>
    <t xml:space="preserve"> Manajemen Keuangan</t>
  </si>
  <si>
    <t>Investigasi Dampak Intelectual Capital Dan Firm Size Terhadap Islamic Social Reporting Indexs Dengan Profitabilitas Sebagai Mediasi Pada Bank Umum Syari’ah Di Indonesia</t>
  </si>
  <si>
    <t>Islamic Corporate Governance Islamicity Financial Performance Index Dan Kecurangan (Fraud) Pada Bank Umum Syari’ah Di Indonesia</t>
  </si>
  <si>
    <t xml:space="preserve">Dampak Faktor Fundamental Mikro Terhadap Profit Distribution Management Bank Syari’ah Di Indonesia </t>
  </si>
  <si>
    <t xml:space="preserve"> Sejarah sosial intelektual Islam di Indonesia </t>
  </si>
  <si>
    <t xml:space="preserve">Sejarah Peradaban Islam kawasan Asia selatan </t>
  </si>
  <si>
    <t>Metode Penelitian Bahasa</t>
  </si>
  <si>
    <t>Muhammad Mahfudz al-Tarmasi (1868-1919) Ulama Hadis Pertama Nusantara</t>
  </si>
  <si>
    <t>Kritik Hadis</t>
  </si>
  <si>
    <t>Studi Ilmu-Ilmu al-Qur’an</t>
  </si>
  <si>
    <t>Algoritma dan Pemrograman (Buku)</t>
  </si>
  <si>
    <t>Program Komputer  “Sistem Informasi Elektronik Kuliah Kerja Nyata (E-KKN) Pada LP2M UIN Raden  fatah Palembang”</t>
  </si>
  <si>
    <t>The State Concept: The Political Thinking of Mohammad Natsi</t>
  </si>
  <si>
    <t>Kearifan Lokal dalam Perspektif Fikih Lingkungan sebagai Kontribusi Konsep Kebun Raya Sumatera Selatan</t>
  </si>
  <si>
    <t>Fikih Melayu Nusantara masa Kesultanan Palembang Darussalam</t>
  </si>
  <si>
    <t>Prosiding; Hauzah Makarim Syirazi IRAN</t>
  </si>
  <si>
    <t>Prosiding;  Nadwah Ulama Nusantara University Kebangsaan Malaysia</t>
  </si>
  <si>
    <t>Pengembangan Bahan Ajar Membaca Terpadu</t>
  </si>
  <si>
    <t>RUMAH GUDANG PALEMBANG, Makna Simbol, Estetika, dan Filosofis</t>
  </si>
  <si>
    <t>“FROM BEING FORGOTTEN BECOMES USEFUL, Pemanfaatan Sampah Plastik sebagai Ubin Mozaik</t>
  </si>
  <si>
    <t>“Kompor Biomassa Pemanfaatan Limbah</t>
  </si>
  <si>
    <t>Potensi Cangkang Keong Mas untuk Produksi Biodiesel</t>
  </si>
  <si>
    <t xml:space="preserve">“Sabun Lerak Why Not?” </t>
  </si>
  <si>
    <t xml:space="preserve">PEMANFAATAN EKSTRAK DAUN BELIMBING WULUH (AVERRHOABILIMBIL.) SEBAGAI CAIRAN DESINFEKTAN)” </t>
  </si>
  <si>
    <t>“Perengkahan Katalitik Sampah Plastik menjadi Bahan Bakar Cair</t>
  </si>
  <si>
    <t>Kulit Kacang Tanah sebagai Adsorben</t>
  </si>
  <si>
    <t>“Pemanfaatan Limbah Tulang Ikan Tenggiri sebagai Sumber Gelatin Halal Melalui Hidrolisis Larutan Asam dengan Variasi Rasio Asam</t>
  </si>
  <si>
    <t>pendampingan pembuatan weblog, media pembelajaran dan rencana pelaksanaan pembelajaran inovatif bagi guru madrasah di pondok pesantren darul muttaqien pagar alam</t>
  </si>
  <si>
    <t xml:space="preserve">Buku yang Berjudul “Esensi Alqur’an” </t>
  </si>
  <si>
    <t xml:space="preserve">Gerakan “sarekat Abang” di Onderafdeling Ogan Ilir Keresidenan P-alembang Awal Abad XX </t>
  </si>
  <si>
    <t xml:space="preserve">Perbandingan Naskah Tuhfah ar-Raghibin Syekh Abdus Samad Al-Palimbani dengan Syaikh Arsyad Al-Banjari (Kajian Filologi dan Analisis Isi) </t>
  </si>
  <si>
    <t xml:space="preserve">Rodat: Bentuk Revitalisasi Budaya Melayu Palembang </t>
  </si>
  <si>
    <t>Kitab Rokhatus s-Sholihin wa Shawaiqul Munafiqin</t>
  </si>
  <si>
    <t>The Integration of Social Networking Services in Higher Education: Benefits And Barriers in Teaching English</t>
  </si>
  <si>
    <t>Learning Strategies Towards Students’ Descriptive Writing Achievement Taught by Using Pick-List-Evaluate-Active-Supply_End Strategy</t>
  </si>
  <si>
    <t>Bilingual Education Policy and Indonesian Students’ Learning Strategies</t>
  </si>
  <si>
    <t>Pengaruh Couched Peer Feedback melalui Tatap Muka dan Interaksi Online pada Kemampuan Menulis Siswa dan Keterikatan Mereka terhadap Aktivitas Pembelajaran di UIN Raden Fatah Palembang</t>
  </si>
  <si>
    <t>Cutting The Prevalence Of Plagiarism In The Digital Era: Student Teachers’ Perceptions On Plagiarism In Indonesian Higher Education</t>
  </si>
  <si>
    <t>Study of Islamic Thoughtin Islam Malay Archipelago: Social Studies, Intellectualism and Contextual Cultures</t>
  </si>
  <si>
    <t>sy</t>
  </si>
  <si>
    <t>fitk</t>
  </si>
  <si>
    <t>dakkom</t>
  </si>
  <si>
    <t>fushpi</t>
  </si>
  <si>
    <t>febi</t>
  </si>
  <si>
    <t>saintek</t>
  </si>
  <si>
    <t>fisip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</si>
</sst>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 #,##0.00_);_(* \(#,##0.00\);_(* &quot;-&quot;??_);_(@_)"/>
    <numFmt numFmtId="165" formatCode="0.0%"/>
    <numFmt numFmtId="166" formatCode="[$IDR]\ #,##0_);\([$IDR]\ #,##0\)"/>
    <numFmt numFmtId="167" formatCode="0.0000"/>
  </numFmts>
  <fonts count="41" x14ac:knownFonts="1">
    <font>
      <sz val="11"/>
      <color theme="1"/>
      <name val="Calibri"/>
      <family val="2"/>
      <scheme val="minor"/>
    </font>
    <font>
      <b/>
      <sz val="14"/>
      <color indexed="9"/>
      <name val="Calibri"/>
      <family val="2"/>
    </font>
    <font>
      <b/>
      <sz val="26"/>
      <color indexed="9"/>
      <name val="Calibri"/>
      <family val="2"/>
    </font>
    <font>
      <b/>
      <sz val="16"/>
      <color theme="0"/>
      <name val="Calibri"/>
      <family val="2"/>
      <scheme val="minor"/>
    </font>
    <font>
      <b/>
      <sz val="18"/>
      <color theme="1"/>
      <name val="Calibri"/>
      <family val="2"/>
      <scheme val="minor"/>
    </font>
    <font>
      <sz val="18"/>
      <color theme="1"/>
      <name val="Calibri"/>
      <family val="2"/>
      <scheme val="minor"/>
    </font>
    <font>
      <b/>
      <sz val="18"/>
      <color indexed="9"/>
      <name val="Calibri"/>
      <family val="2"/>
    </font>
    <font>
      <b/>
      <sz val="22"/>
      <color theme="1"/>
      <name val="Calibri"/>
      <family val="2"/>
      <scheme val="minor"/>
    </font>
    <font>
      <sz val="11"/>
      <color rgb="FFFFFF00"/>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0"/>
      <color theme="1"/>
      <name val="Calibri"/>
      <family val="2"/>
      <scheme val="minor"/>
    </font>
    <font>
      <b/>
      <vertAlign val="superscript"/>
      <sz val="10"/>
      <color theme="1"/>
      <name val="Calibri"/>
      <family val="2"/>
      <scheme val="minor"/>
    </font>
    <font>
      <sz val="9"/>
      <color theme="1"/>
      <name val="Calibri"/>
      <family val="2"/>
      <scheme val="minor"/>
    </font>
    <font>
      <sz val="10"/>
      <color theme="1"/>
      <name val="Calibri"/>
      <family val="2"/>
      <scheme val="minor"/>
    </font>
    <font>
      <b/>
      <vertAlign val="superscript"/>
      <sz val="11"/>
      <color theme="1"/>
      <name val="Calibri"/>
      <family val="2"/>
      <scheme val="minor"/>
    </font>
    <font>
      <sz val="11"/>
      <color theme="0"/>
      <name val="Calibri"/>
      <family val="2"/>
      <scheme val="minor"/>
    </font>
    <font>
      <sz val="9"/>
      <color indexed="81"/>
      <name val="Tahoma"/>
      <family val="2"/>
    </font>
    <font>
      <b/>
      <sz val="9"/>
      <color indexed="81"/>
      <name val="Tahoma"/>
      <family val="2"/>
    </font>
    <font>
      <vertAlign val="superscript"/>
      <sz val="11"/>
      <color theme="1"/>
      <name val="Calibri"/>
      <family val="2"/>
      <scheme val="minor"/>
    </font>
    <font>
      <vertAlign val="superscript"/>
      <sz val="10"/>
      <color theme="1"/>
      <name val="Calibri"/>
      <family val="2"/>
      <scheme val="minor"/>
    </font>
    <font>
      <b/>
      <i/>
      <sz val="10"/>
      <color theme="1"/>
      <name val="Calibri"/>
      <family val="2"/>
      <scheme val="minor"/>
    </font>
    <font>
      <b/>
      <sz val="10"/>
      <name val="Calibri"/>
      <family val="2"/>
      <scheme val="minor"/>
    </font>
    <font>
      <u/>
      <sz val="11"/>
      <color theme="10"/>
      <name val="Calibri"/>
      <family val="2"/>
      <scheme val="minor"/>
    </font>
    <font>
      <u/>
      <sz val="11"/>
      <color theme="10"/>
      <name val="Calibri"/>
      <family val="2"/>
    </font>
    <font>
      <b/>
      <sz val="9"/>
      <color rgb="FF000000"/>
      <name val="Tahoma"/>
      <family val="2"/>
    </font>
    <font>
      <sz val="9"/>
      <color rgb="FF000000"/>
      <name val="Tahoma"/>
      <family val="2"/>
    </font>
    <font>
      <i/>
      <sz val="11"/>
      <color theme="1"/>
      <name val="Calibri"/>
      <family val="2"/>
      <scheme val="minor"/>
    </font>
    <font>
      <sz val="18"/>
      <color theme="0"/>
      <name val="Calibri"/>
      <family val="2"/>
      <scheme val="minor"/>
    </font>
    <font>
      <sz val="14"/>
      <color rgb="FF92D050"/>
      <name val="Calibri"/>
      <family val="2"/>
      <scheme val="minor"/>
    </font>
    <font>
      <vertAlign val="superscript"/>
      <sz val="14"/>
      <color rgb="FF92D050"/>
      <name val="Calibri"/>
      <family val="2"/>
      <scheme val="minor"/>
    </font>
    <font>
      <b/>
      <vertAlign val="superscript"/>
      <sz val="18"/>
      <color theme="1"/>
      <name val="Calibri"/>
      <family val="2"/>
      <scheme val="minor"/>
    </font>
    <font>
      <sz val="10"/>
      <color rgb="FF222222"/>
      <name val="Calibri"/>
      <family val="2"/>
      <scheme val="minor"/>
    </font>
    <font>
      <sz val="10"/>
      <color rgb="FF222222"/>
      <name val="Arial"/>
      <family val="2"/>
    </font>
    <font>
      <sz val="10"/>
      <color rgb="FF000000"/>
      <name val="Calibri"/>
      <family val="2"/>
      <scheme val="minor"/>
    </font>
    <font>
      <sz val="10"/>
      <color rgb="FF000000"/>
      <name val="Times New Roman"/>
      <family val="1"/>
    </font>
    <font>
      <i/>
      <sz val="10"/>
      <color rgb="FF000000"/>
      <name val="Calibri"/>
      <family val="2"/>
      <scheme val="minor"/>
    </font>
    <font>
      <sz val="10"/>
      <color theme="1"/>
      <name val="Arial"/>
      <family val="2"/>
    </font>
    <font>
      <i/>
      <sz val="10"/>
      <color theme="1"/>
      <name val="Calibri"/>
      <family val="2"/>
      <scheme val="minor"/>
    </font>
    <font>
      <u/>
      <sz val="11"/>
      <color theme="4"/>
      <name val="Calibri"/>
      <family val="2"/>
      <scheme val="minor"/>
    </font>
  </fonts>
  <fills count="17">
    <fill>
      <patternFill patternType="none"/>
    </fill>
    <fill>
      <patternFill patternType="gray125"/>
    </fill>
    <fill>
      <patternFill patternType="solid">
        <fgColor indexed="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bgColor indexed="64"/>
      </patternFill>
    </fill>
    <fill>
      <patternFill patternType="solid">
        <fgColor theme="9" tint="0.59999389629810485"/>
        <bgColor indexed="64"/>
      </patternFill>
    </fill>
    <fill>
      <patternFill patternType="lightGray">
        <bgColor rgb="FFCCCCCC"/>
      </patternFill>
    </fill>
    <fill>
      <patternFill patternType="gray125">
        <bgColor rgb="FFD9D9D9"/>
      </patternFill>
    </fill>
    <fill>
      <patternFill patternType="gray125">
        <bgColor theme="3" tint="0.59999389629810485"/>
      </patternFill>
    </fill>
    <fill>
      <patternFill patternType="lightGray">
        <bgColor theme="3" tint="0.59999389629810485"/>
      </patternFill>
    </fill>
    <fill>
      <patternFill patternType="solid">
        <fgColor theme="3" tint="0.59999389629810485"/>
        <bgColor indexed="64"/>
      </patternFill>
    </fill>
    <fill>
      <patternFill patternType="solid">
        <fgColor rgb="FFBFBFBF"/>
        <bgColor indexed="64"/>
      </patternFill>
    </fill>
    <fill>
      <patternFill patternType="solid">
        <fgColor rgb="FFD9D9D9"/>
        <bgColor indexed="64"/>
      </patternFill>
    </fill>
    <fill>
      <patternFill patternType="solid">
        <fgColor rgb="FF66FF33"/>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rgb="FFFFFF00"/>
      </right>
      <top/>
      <bottom/>
      <diagonal/>
    </border>
    <border>
      <left style="thin">
        <color indexed="64"/>
      </left>
      <right/>
      <top/>
      <bottom/>
      <diagonal/>
    </border>
  </borders>
  <cellStyleXfs count="9">
    <xf numFmtId="0" fontId="0" fillId="0" borderId="0"/>
    <xf numFmtId="9"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41"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cellStyleXfs>
  <cellXfs count="211">
    <xf numFmtId="0" fontId="0" fillId="0" borderId="0" xfId="0"/>
    <xf numFmtId="0" fontId="0" fillId="0" borderId="0" xfId="0" applyAlignment="1">
      <alignment horizontal="center" vertical="center"/>
    </xf>
    <xf numFmtId="0" fontId="0" fillId="0" borderId="0" xfId="0" applyAlignment="1">
      <alignment horizontal="center"/>
    </xf>
    <xf numFmtId="0" fontId="3"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 fillId="2" borderId="0" xfId="0" applyFont="1" applyFill="1" applyAlignment="1">
      <alignment vertical="center"/>
    </xf>
    <xf numFmtId="0" fontId="1" fillId="2" borderId="0" xfId="0" applyFont="1" applyFill="1" applyAlignment="1">
      <alignment vertical="center" wrapText="1"/>
    </xf>
    <xf numFmtId="0" fontId="0" fillId="2" borderId="0" xfId="0" applyFill="1" applyAlignment="1">
      <alignment horizontal="center" vertical="center"/>
    </xf>
    <xf numFmtId="0" fontId="5" fillId="0" borderId="0" xfId="0" applyFont="1" applyAlignment="1">
      <alignment vertical="center"/>
    </xf>
    <xf numFmtId="0" fontId="0" fillId="2" borderId="0" xfId="0" applyFill="1" applyAlignment="1">
      <alignment horizontal="right" vertical="center"/>
    </xf>
    <xf numFmtId="0" fontId="5" fillId="2" borderId="0" xfId="0" applyFont="1" applyFill="1" applyAlignment="1">
      <alignment vertical="center"/>
    </xf>
    <xf numFmtId="0" fontId="5" fillId="2" borderId="0" xfId="0" applyFont="1" applyFill="1" applyAlignment="1">
      <alignment horizontal="right" vertical="center"/>
    </xf>
    <xf numFmtId="0" fontId="6" fillId="2" borderId="0" xfId="0" applyFont="1" applyFill="1" applyAlignment="1">
      <alignment vertical="center" wrapText="1"/>
    </xf>
    <xf numFmtId="0" fontId="4" fillId="2" borderId="0" xfId="0" applyFont="1" applyFill="1" applyAlignment="1">
      <alignment vertical="center"/>
    </xf>
    <xf numFmtId="0" fontId="0" fillId="2" borderId="7" xfId="0" applyFill="1" applyBorder="1" applyAlignment="1">
      <alignment vertical="center"/>
    </xf>
    <xf numFmtId="14" fontId="0" fillId="2" borderId="0" xfId="0" applyNumberFormat="1" applyFill="1" applyAlignment="1">
      <alignment vertical="center"/>
    </xf>
    <xf numFmtId="0" fontId="8" fillId="2" borderId="0" xfId="0" applyFont="1" applyFill="1" applyAlignment="1">
      <alignment vertical="center"/>
    </xf>
    <xf numFmtId="14" fontId="8" fillId="2" borderId="0" xfId="0" applyNumberFormat="1" applyFont="1" applyFill="1" applyAlignment="1">
      <alignment vertical="center"/>
    </xf>
    <xf numFmtId="0" fontId="14" fillId="8" borderId="1" xfId="0" applyFont="1" applyFill="1" applyBorder="1" applyAlignment="1">
      <alignment horizontal="center" vertical="center" wrapText="1"/>
    </xf>
    <xf numFmtId="0" fontId="15" fillId="0" borderId="1" xfId="0" applyFont="1" applyBorder="1" applyAlignment="1">
      <alignmen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11"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11" fillId="11"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5" borderId="4" xfId="0" applyFont="1" applyFill="1" applyBorder="1" applyAlignment="1">
      <alignment horizontal="center" vertical="center" wrapText="1"/>
    </xf>
    <xf numFmtId="0" fontId="12" fillId="0" borderId="1" xfId="0" applyFont="1" applyBorder="1" applyAlignment="1">
      <alignment horizontal="center" vertical="center" wrapText="1"/>
    </xf>
    <xf numFmtId="2" fontId="15" fillId="5"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5" fillId="5" borderId="1" xfId="0" applyFont="1" applyFill="1" applyBorder="1" applyAlignment="1">
      <alignment horizontal="left" vertical="center" wrapText="1"/>
    </xf>
    <xf numFmtId="0" fontId="0" fillId="0" borderId="0" xfId="0" applyAlignment="1">
      <alignment horizontal="left"/>
    </xf>
    <xf numFmtId="0" fontId="15" fillId="0" borderId="1" xfId="0" applyFont="1" applyBorder="1" applyAlignment="1">
      <alignment horizontal="center" wrapText="1"/>
    </xf>
    <xf numFmtId="0" fontId="15" fillId="5" borderId="1" xfId="0" applyFont="1" applyFill="1" applyBorder="1" applyAlignment="1">
      <alignment vertical="top" wrapText="1"/>
    </xf>
    <xf numFmtId="0" fontId="12" fillId="10" borderId="1" xfId="0" applyFont="1" applyFill="1" applyBorder="1" applyAlignment="1">
      <alignment horizontal="center" wrapText="1"/>
    </xf>
    <xf numFmtId="0" fontId="15" fillId="0" borderId="1" xfId="0" applyFont="1" applyBorder="1" applyAlignment="1">
      <alignment horizontal="center" vertical="top" wrapText="1"/>
    </xf>
    <xf numFmtId="0" fontId="15" fillId="5" borderId="1" xfId="0" applyFont="1" applyFill="1" applyBorder="1" applyAlignment="1">
      <alignment horizontal="center" vertical="top" wrapText="1"/>
    </xf>
    <xf numFmtId="0" fontId="12" fillId="0" borderId="1" xfId="0" applyFont="1" applyBorder="1" applyAlignment="1">
      <alignment horizontal="center" vertical="top" wrapText="1"/>
    </xf>
    <xf numFmtId="0" fontId="12" fillId="10" borderId="3" xfId="0" applyFont="1" applyFill="1" applyBorder="1" applyAlignment="1">
      <alignment horizontal="center" vertical="center" wrapText="1"/>
    </xf>
    <xf numFmtId="0" fontId="0" fillId="0" borderId="0" xfId="0" applyAlignment="1">
      <alignment horizontal="justify" vertical="center"/>
    </xf>
    <xf numFmtId="0" fontId="0" fillId="0" borderId="0" xfId="0" applyAlignment="1">
      <alignment horizontal="left" indent="2"/>
    </xf>
    <xf numFmtId="0" fontId="12" fillId="12" borderId="1" xfId="0" applyFont="1" applyFill="1" applyBorder="1" applyAlignment="1">
      <alignment horizontal="center" vertical="center" wrapText="1"/>
    </xf>
    <xf numFmtId="0" fontId="15" fillId="13" borderId="1" xfId="0" applyFont="1" applyFill="1" applyBorder="1" applyAlignment="1">
      <alignment vertical="center" wrapText="1"/>
    </xf>
    <xf numFmtId="0" fontId="15" fillId="14" borderId="1" xfId="0" applyFont="1" applyFill="1" applyBorder="1" applyAlignment="1">
      <alignment vertical="center" wrapText="1"/>
    </xf>
    <xf numFmtId="0" fontId="17" fillId="0" borderId="0" xfId="0" applyFont="1" applyAlignment="1">
      <alignment vertical="center"/>
    </xf>
    <xf numFmtId="0" fontId="17" fillId="0" borderId="0" xfId="0" applyFont="1" applyAlignment="1">
      <alignment horizontal="center" vertical="center"/>
    </xf>
    <xf numFmtId="0" fontId="0" fillId="0" borderId="0" xfId="0" applyAlignment="1">
      <alignment horizontal="left" vertical="center" indent="2"/>
    </xf>
    <xf numFmtId="0" fontId="14" fillId="8" borderId="1" xfId="0" applyFont="1" applyFill="1" applyBorder="1" applyAlignment="1">
      <alignment horizontal="center" vertical="top" wrapText="1"/>
    </xf>
    <xf numFmtId="0" fontId="0" fillId="5" borderId="1" xfId="0" applyFill="1" applyBorder="1" applyAlignment="1">
      <alignment horizontal="center" vertical="center" wrapText="1"/>
    </xf>
    <xf numFmtId="0" fontId="10" fillId="0" borderId="0" xfId="0" applyFont="1" applyAlignment="1">
      <alignment vertical="center"/>
    </xf>
    <xf numFmtId="166" fontId="12" fillId="0" borderId="0" xfId="0" applyNumberFormat="1" applyFont="1" applyAlignment="1">
      <alignment vertical="center" wrapText="1"/>
    </xf>
    <xf numFmtId="0" fontId="15" fillId="13" borderId="1"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165" fontId="15" fillId="5" borderId="1" xfId="2"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5" fillId="5" borderId="5" xfId="0" applyFont="1" applyFill="1" applyBorder="1" applyAlignment="1">
      <alignment horizontal="center" vertical="center" wrapText="1"/>
    </xf>
    <xf numFmtId="0" fontId="15" fillId="0" borderId="3" xfId="0" applyFont="1" applyBorder="1" applyAlignment="1">
      <alignment vertical="center" wrapText="1"/>
    </xf>
    <xf numFmtId="0" fontId="0" fillId="4" borderId="1" xfId="0" applyFill="1" applyBorder="1" applyAlignment="1">
      <alignment horizontal="center" vertical="center" wrapText="1"/>
    </xf>
    <xf numFmtId="0" fontId="15" fillId="5" borderId="1" xfId="0" applyFont="1" applyFill="1" applyBorder="1" applyAlignment="1">
      <alignment horizontal="left" vertical="top" wrapText="1"/>
    </xf>
    <xf numFmtId="0" fontId="23" fillId="11" borderId="1" xfId="0" applyFont="1" applyFill="1" applyBorder="1" applyAlignment="1">
      <alignment horizontal="center" vertical="center" wrapText="1"/>
    </xf>
    <xf numFmtId="0" fontId="0" fillId="0" borderId="0" xfId="0" quotePrefix="1" applyAlignment="1">
      <alignment vertical="center"/>
    </xf>
    <xf numFmtId="0" fontId="15" fillId="0" borderId="0" xfId="0" applyFont="1" applyAlignment="1">
      <alignment horizontal="center" wrapText="1"/>
    </xf>
    <xf numFmtId="0" fontId="15" fillId="0" borderId="0" xfId="0" applyFont="1" applyAlignment="1">
      <alignment vertical="top" wrapText="1"/>
    </xf>
    <xf numFmtId="0" fontId="0" fillId="4" borderId="0" xfId="0" applyFill="1" applyAlignment="1">
      <alignment horizontal="center"/>
    </xf>
    <xf numFmtId="0" fontId="0" fillId="4" borderId="0" xfId="0" applyFill="1" applyAlignment="1">
      <alignment horizontal="center" vertical="center"/>
    </xf>
    <xf numFmtId="0" fontId="0" fillId="0" borderId="1" xfId="0" applyBorder="1" applyAlignment="1">
      <alignment horizontal="left"/>
    </xf>
    <xf numFmtId="0" fontId="20" fillId="0" borderId="0" xfId="0" applyFont="1" applyAlignment="1">
      <alignment horizontal="left" vertical="center"/>
    </xf>
    <xf numFmtId="0" fontId="11" fillId="0" borderId="0" xfId="0" applyFont="1"/>
    <xf numFmtId="0" fontId="11" fillId="12"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xf>
    <xf numFmtId="0" fontId="25" fillId="0" borderId="1" xfId="5" applyBorder="1" applyAlignment="1" applyProtection="1">
      <alignment horizontal="center"/>
    </xf>
    <xf numFmtId="0" fontId="0" fillId="0" borderId="1" xfId="0" applyBorder="1" applyAlignment="1">
      <alignment horizontal="left" vertical="center"/>
    </xf>
    <xf numFmtId="49" fontId="25" fillId="0" borderId="1" xfId="5" applyNumberFormat="1" applyBorder="1" applyAlignment="1" applyProtection="1">
      <alignment horizontal="center"/>
    </xf>
    <xf numFmtId="0" fontId="24" fillId="15" borderId="0" xfId="4" applyFill="1" applyAlignment="1">
      <alignment vertical="center"/>
    </xf>
    <xf numFmtId="0" fontId="24" fillId="0" borderId="1" xfId="4" applyBorder="1" applyAlignment="1">
      <alignment horizontal="center"/>
    </xf>
    <xf numFmtId="0" fontId="5" fillId="3" borderId="0" xfId="0" applyFont="1" applyFill="1" applyAlignment="1">
      <alignment horizontal="center" vertical="center"/>
    </xf>
    <xf numFmtId="0" fontId="5" fillId="2" borderId="0" xfId="0" applyFont="1" applyFill="1" applyAlignment="1">
      <alignment horizontal="left" vertical="center"/>
    </xf>
    <xf numFmtId="0" fontId="24" fillId="0" borderId="0" xfId="4" applyAlignment="1">
      <alignment vertical="center"/>
    </xf>
    <xf numFmtId="0" fontId="15" fillId="5" borderId="1" xfId="2" applyNumberFormat="1" applyFont="1" applyFill="1" applyBorder="1" applyAlignment="1">
      <alignment horizontal="center" vertical="center" wrapText="1"/>
    </xf>
    <xf numFmtId="0" fontId="15" fillId="5" borderId="1" xfId="3" applyNumberFormat="1" applyFont="1" applyFill="1" applyBorder="1" applyAlignment="1">
      <alignment vertical="center" wrapText="1"/>
    </xf>
    <xf numFmtId="0" fontId="15" fillId="0" borderId="1" xfId="3" applyNumberFormat="1" applyFont="1" applyBorder="1" applyAlignment="1">
      <alignment vertical="center" wrapText="1"/>
    </xf>
    <xf numFmtId="0" fontId="29" fillId="2" borderId="0" xfId="0" applyFont="1" applyFill="1" applyAlignment="1">
      <alignment horizontal="center" vertical="center"/>
    </xf>
    <xf numFmtId="0" fontId="30" fillId="2" borderId="0" xfId="0" applyFont="1" applyFill="1" applyAlignment="1">
      <alignment vertical="center"/>
    </xf>
    <xf numFmtId="0" fontId="0" fillId="5" borderId="0" xfId="0" applyFill="1" applyAlignment="1">
      <alignment horizontal="center" vertical="center"/>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41" fontId="15" fillId="5" borderId="1" xfId="6" applyFont="1" applyFill="1" applyBorder="1" applyAlignment="1">
      <alignment vertical="center" wrapText="1"/>
    </xf>
    <xf numFmtId="41" fontId="12" fillId="0" borderId="1" xfId="6" applyFont="1" applyBorder="1" applyAlignment="1">
      <alignment vertical="center" wrapText="1"/>
    </xf>
    <xf numFmtId="41" fontId="15" fillId="0" borderId="1" xfId="6" applyFont="1" applyBorder="1" applyAlignment="1">
      <alignment vertical="center" wrapText="1"/>
    </xf>
    <xf numFmtId="41" fontId="12" fillId="0" borderId="1" xfId="6" applyFont="1" applyBorder="1" applyAlignment="1">
      <alignment vertical="center"/>
    </xf>
    <xf numFmtId="10" fontId="15" fillId="5" borderId="1" xfId="0" applyNumberFormat="1" applyFont="1" applyFill="1" applyBorder="1" applyAlignment="1">
      <alignment horizontal="center" vertical="center" wrapText="1"/>
    </xf>
    <xf numFmtId="0" fontId="24" fillId="5" borderId="1" xfId="4" applyFill="1" applyBorder="1" applyAlignment="1">
      <alignment horizontal="left" vertical="top" wrapText="1"/>
    </xf>
    <xf numFmtId="0" fontId="24" fillId="5" borderId="1" xfId="4" applyFill="1" applyBorder="1" applyAlignment="1">
      <alignment vertical="top" wrapText="1"/>
    </xf>
    <xf numFmtId="0" fontId="34" fillId="5" borderId="1" xfId="0" applyFont="1" applyFill="1" applyBorder="1" applyAlignment="1">
      <alignment vertical="top" wrapText="1"/>
    </xf>
    <xf numFmtId="0" fontId="24" fillId="5" borderId="0" xfId="4" applyFill="1" applyAlignment="1">
      <alignment vertical="top" wrapText="1"/>
    </xf>
    <xf numFmtId="0" fontId="33" fillId="5" borderId="1" xfId="0" applyFont="1" applyFill="1" applyBorder="1" applyAlignment="1">
      <alignment vertical="top" wrapText="1"/>
    </xf>
    <xf numFmtId="0" fontId="0" fillId="5" borderId="1" xfId="0" applyNumberFormat="1" applyFill="1" applyBorder="1" applyAlignment="1">
      <alignment horizontal="center" vertical="center" wrapText="1"/>
    </xf>
    <xf numFmtId="0" fontId="12"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10" borderId="1" xfId="0" applyFont="1" applyFill="1" applyBorder="1" applyAlignment="1">
      <alignment horizontal="center" vertical="center" wrapText="1"/>
    </xf>
    <xf numFmtId="0" fontId="15" fillId="0" borderId="1" xfId="0" applyFont="1" applyBorder="1" applyAlignment="1">
      <alignment horizontal="center" vertical="center" wrapText="1"/>
    </xf>
    <xf numFmtId="1" fontId="15" fillId="5" borderId="1" xfId="0" quotePrefix="1" applyNumberFormat="1" applyFont="1" applyFill="1" applyBorder="1" applyAlignment="1">
      <alignment horizontal="center" vertical="top" wrapText="1"/>
    </xf>
    <xf numFmtId="0" fontId="15" fillId="5" borderId="1" xfId="0" quotePrefix="1" applyFont="1" applyFill="1" applyBorder="1" applyAlignment="1">
      <alignment horizontal="center" vertical="top" wrapText="1"/>
    </xf>
    <xf numFmtId="0" fontId="0" fillId="5" borderId="0" xfId="0" applyFill="1"/>
    <xf numFmtId="0" fontId="15" fillId="0" borderId="1" xfId="0" applyFont="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left"/>
    </xf>
    <xf numFmtId="0" fontId="15" fillId="5" borderId="5" xfId="0" applyFont="1" applyFill="1" applyBorder="1" applyAlignment="1">
      <alignment horizontal="center" vertical="center"/>
    </xf>
    <xf numFmtId="0" fontId="15" fillId="5" borderId="1" xfId="0" applyFont="1" applyFill="1" applyBorder="1"/>
    <xf numFmtId="0" fontId="35" fillId="5" borderId="1" xfId="0" applyFont="1" applyFill="1" applyBorder="1" applyAlignment="1">
      <alignment horizontal="left" vertical="center" wrapText="1"/>
    </xf>
    <xf numFmtId="0" fontId="15" fillId="5" borderId="1" xfId="0" applyFont="1" applyFill="1" applyBorder="1" applyAlignment="1">
      <alignment vertical="center"/>
    </xf>
    <xf numFmtId="0" fontId="35"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vertical="center" wrapText="1"/>
    </xf>
    <xf numFmtId="0" fontId="15" fillId="5" borderId="1" xfId="0" applyFont="1" applyFill="1" applyBorder="1" applyAlignment="1">
      <alignment horizontal="left" vertical="center"/>
    </xf>
    <xf numFmtId="0" fontId="35" fillId="5" borderId="1" xfId="0" applyFont="1" applyFill="1" applyBorder="1" applyAlignment="1">
      <alignment horizontal="center" vertical="center"/>
    </xf>
    <xf numFmtId="0" fontId="36" fillId="5" borderId="1" xfId="0" applyFont="1" applyFill="1" applyBorder="1" applyAlignment="1">
      <alignment horizontal="left" vertical="center" wrapText="1"/>
    </xf>
    <xf numFmtId="0" fontId="15" fillId="5" borderId="1" xfId="0" applyFont="1" applyFill="1" applyBorder="1" applyAlignment="1">
      <alignment horizontal="center" vertical="top"/>
    </xf>
    <xf numFmtId="0" fontId="15" fillId="5" borderId="0" xfId="0" applyFont="1" applyFill="1" applyAlignment="1">
      <alignment vertical="center"/>
    </xf>
    <xf numFmtId="0" fontId="15" fillId="5" borderId="1" xfId="0" applyFont="1" applyFill="1" applyBorder="1" applyAlignment="1">
      <alignment horizontal="center"/>
    </xf>
    <xf numFmtId="0" fontId="15" fillId="5" borderId="2" xfId="0" applyFont="1" applyFill="1" applyBorder="1" applyAlignment="1">
      <alignment vertical="center" wrapText="1"/>
    </xf>
    <xf numFmtId="0" fontId="38" fillId="5" borderId="0" xfId="0" applyFont="1" applyFill="1"/>
    <xf numFmtId="0" fontId="39"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2" fontId="0" fillId="0" borderId="0" xfId="0" applyNumberFormat="1" applyAlignment="1">
      <alignment vertical="center"/>
    </xf>
    <xf numFmtId="0" fontId="0" fillId="5" borderId="0" xfId="0" applyFill="1" applyAlignment="1">
      <alignment vertical="center"/>
    </xf>
    <xf numFmtId="41" fontId="0" fillId="0" borderId="0" xfId="0" applyNumberFormat="1" applyAlignment="1">
      <alignment vertical="center"/>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8" fillId="5" borderId="1" xfId="0" applyFont="1" applyFill="1" applyBorder="1" applyAlignment="1">
      <alignment horizontal="left" vertical="center" wrapText="1"/>
    </xf>
    <xf numFmtId="0" fontId="38" fillId="5" borderId="1" xfId="0" applyFont="1" applyFill="1" applyBorder="1" applyAlignment="1">
      <alignment horizontal="left" vertical="center"/>
    </xf>
    <xf numFmtId="0" fontId="24" fillId="5" borderId="1" xfId="4" applyFill="1" applyBorder="1" applyAlignment="1">
      <alignment vertical="center" wrapText="1"/>
    </xf>
    <xf numFmtId="0" fontId="0" fillId="5" borderId="1" xfId="0" quotePrefix="1" applyNumberFormat="1" applyFill="1" applyBorder="1" applyAlignment="1">
      <alignment horizontal="center" vertical="center" wrapText="1"/>
    </xf>
    <xf numFmtId="0" fontId="0" fillId="0" borderId="1" xfId="0" applyBorder="1" applyAlignment="1">
      <alignment horizontal="center" vertical="center"/>
    </xf>
    <xf numFmtId="167" fontId="0" fillId="0" borderId="0" xfId="0" applyNumberFormat="1" applyAlignment="1">
      <alignment vertical="center"/>
    </xf>
    <xf numFmtId="0" fontId="12" fillId="0" borderId="0" xfId="0" applyFont="1" applyBorder="1" applyAlignment="1">
      <alignment horizontal="center" vertical="center" wrapText="1"/>
    </xf>
    <xf numFmtId="2" fontId="0" fillId="0" borderId="0" xfId="0" applyNumberFormat="1"/>
    <xf numFmtId="41" fontId="0" fillId="0" borderId="0" xfId="6" applyFont="1" applyAlignment="1">
      <alignment vertical="center"/>
    </xf>
    <xf numFmtId="0" fontId="12" fillId="0" borderId="0" xfId="0" applyFont="1" applyAlignment="1">
      <alignment vertical="center"/>
    </xf>
    <xf numFmtId="0" fontId="12" fillId="0" borderId="0" xfId="0" applyFont="1" applyFill="1" applyBorder="1" applyAlignment="1">
      <alignment vertical="center" wrapText="1"/>
    </xf>
    <xf numFmtId="0" fontId="0" fillId="5" borderId="1" xfId="0" applyFill="1" applyBorder="1" applyAlignment="1">
      <alignment horizontal="left" vertical="center"/>
    </xf>
    <xf numFmtId="0" fontId="0" fillId="5" borderId="1" xfId="0" applyFill="1" applyBorder="1" applyAlignment="1">
      <alignment horizontal="center" vertical="center"/>
    </xf>
    <xf numFmtId="0" fontId="0" fillId="5" borderId="1" xfId="0" applyFill="1" applyBorder="1"/>
    <xf numFmtId="0" fontId="15" fillId="0" borderId="0" xfId="0" applyFont="1" applyFill="1" applyBorder="1" applyAlignment="1">
      <alignment vertical="center" wrapText="1"/>
    </xf>
    <xf numFmtId="0" fontId="0" fillId="5" borderId="1" xfId="0" applyFill="1" applyBorder="1" applyAlignment="1"/>
    <xf numFmtId="0" fontId="0" fillId="5" borderId="1" xfId="0" applyFill="1" applyBorder="1" applyAlignment="1">
      <alignment wrapText="1"/>
    </xf>
    <xf numFmtId="0" fontId="35" fillId="5" borderId="3" xfId="0" applyFont="1" applyFill="1" applyBorder="1" applyAlignment="1">
      <alignment horizontal="left" vertical="center" wrapText="1"/>
    </xf>
    <xf numFmtId="10" fontId="0" fillId="0" borderId="0" xfId="0" applyNumberFormat="1" applyAlignment="1">
      <alignment vertical="center"/>
    </xf>
    <xf numFmtId="2" fontId="0" fillId="0" borderId="0" xfId="0" applyNumberFormat="1" applyAlignment="1">
      <alignment horizontal="center" vertical="center"/>
    </xf>
    <xf numFmtId="0" fontId="15" fillId="0" borderId="1" xfId="0" applyFont="1" applyBorder="1" applyAlignment="1">
      <alignment horizontal="center" vertical="center" wrapText="1"/>
    </xf>
    <xf numFmtId="0" fontId="9" fillId="5" borderId="1" xfId="4" applyFont="1" applyFill="1" applyBorder="1" applyAlignment="1">
      <alignment horizontal="left" vertical="top" wrapText="1"/>
    </xf>
    <xf numFmtId="0" fontId="9" fillId="5" borderId="0" xfId="4" applyFont="1" applyFill="1" applyAlignment="1">
      <alignment wrapText="1"/>
    </xf>
    <xf numFmtId="0" fontId="7" fillId="6" borderId="0" xfId="0" applyFont="1" applyFill="1" applyAlignment="1">
      <alignment horizontal="center" vertical="center"/>
    </xf>
    <xf numFmtId="0" fontId="7" fillId="7" borderId="0" xfId="0" applyFont="1" applyFill="1" applyAlignment="1">
      <alignment horizontal="center" vertical="center"/>
    </xf>
    <xf numFmtId="0" fontId="5" fillId="3" borderId="0" xfId="0" applyFont="1" applyFill="1" applyAlignment="1">
      <alignment horizontal="left" vertical="center" wrapText="1"/>
    </xf>
    <xf numFmtId="0" fontId="5" fillId="3" borderId="0" xfId="0" applyFont="1" applyFill="1" applyAlignment="1">
      <alignment horizontal="left" vertical="center"/>
    </xf>
    <xf numFmtId="15" fontId="5" fillId="3" borderId="0" xfId="0" applyNumberFormat="1" applyFont="1" applyFill="1" applyAlignment="1">
      <alignment horizontal="left" vertical="center"/>
    </xf>
    <xf numFmtId="0" fontId="7" fillId="16" borderId="0" xfId="0" applyFont="1" applyFill="1" applyAlignment="1">
      <alignment horizontal="center" vertical="center"/>
    </xf>
    <xf numFmtId="0" fontId="24" fillId="3" borderId="0" xfId="4" applyFill="1" applyAlignment="1">
      <alignment horizontal="left" vertical="center"/>
    </xf>
    <xf numFmtId="0" fontId="11"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12" fillId="10"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2" fillId="10" borderId="6" xfId="0"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4"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12" fillId="0" borderId="1" xfId="0" applyFont="1" applyBorder="1" applyAlignment="1">
      <alignment horizontal="center" vertical="top"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2" fontId="15" fillId="0" borderId="8" xfId="0" applyNumberFormat="1" applyFont="1" applyFill="1" applyBorder="1" applyAlignment="1">
      <alignment horizontal="center" vertical="center" wrapText="1"/>
    </xf>
  </cellXfs>
  <cellStyles count="9">
    <cellStyle name="Comma" xfId="3" builtinId="3"/>
    <cellStyle name="Comma [0]" xfId="6" builtinId="6"/>
    <cellStyle name="Comma [0] 2" xfId="8"/>
    <cellStyle name="Comma 2" xfId="7"/>
    <cellStyle name="Hyperlink" xfId="4" builtinId="8"/>
    <cellStyle name="Hyperlink 2" xfId="5"/>
    <cellStyle name="Normal" xfId="0" builtinId="0"/>
    <cellStyle name="Percent" xfId="2" builtinId="5"/>
    <cellStyle name="Percent 2" xfId="1"/>
  </cellStyles>
  <dxfs count="90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66FF33"/>
      <color rgb="FF00FF00"/>
      <color rgb="FFFF66FF"/>
      <color rgb="FFD48B6A"/>
      <color rgb="FFCD79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adenfatah.ac.id/" TargetMode="External"/><Relationship Id="rId1" Type="http://schemas.openxmlformats.org/officeDocument/2006/relationships/hyperlink" Target="mailto:uin@radenfatah.ac.id"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2.xml.rels><?xml version="1.0" encoding="UTF-8" standalone="yes"?>
<Relationships xmlns="http://schemas.openxmlformats.org/package/2006/relationships"><Relationship Id="rId117" Type="http://schemas.openxmlformats.org/officeDocument/2006/relationships/hyperlink" Target="http://jurnal.radenfatah.ac.id/index.php/edukasi/article/view/2050" TargetMode="External"/><Relationship Id="rId299" Type="http://schemas.openxmlformats.org/officeDocument/2006/relationships/hyperlink" Target="http://jurnal.radenfatah.ac.id/index.php/tamaddun/article/view/444" TargetMode="External"/><Relationship Id="rId21" Type="http://schemas.openxmlformats.org/officeDocument/2006/relationships/hyperlink" Target="http://jurnal.radenfatah.ac.id/index.php/intizar/article/view/426" TargetMode="External"/><Relationship Id="rId63" Type="http://schemas.openxmlformats.org/officeDocument/2006/relationships/hyperlink" Target="http://jurnal.radenfatah.ac.id/index.php/Tadrib/article/view/3230" TargetMode="External"/><Relationship Id="rId159" Type="http://schemas.openxmlformats.org/officeDocument/2006/relationships/hyperlink" Target="http://jurnal.radenfatah.ac.id/index.php/biota/article/view/537" TargetMode="External"/><Relationship Id="rId170" Type="http://schemas.openxmlformats.org/officeDocument/2006/relationships/hyperlink" Target="http://lppmp.uny.ac.id/sites/lppmp.uny.ac.id/files/9%20Nyayu%20Kh.%20UIN%20Palembang_.pdf" TargetMode="External"/><Relationship Id="rId226" Type="http://schemas.openxmlformats.org/officeDocument/2006/relationships/hyperlink" Target="http://jurnal.radenfatah.ac.id/index.php/El-idare/article/view/292" TargetMode="External"/><Relationship Id="rId268" Type="http://schemas.openxmlformats.org/officeDocument/2006/relationships/hyperlink" Target="http://jurnal.radenfatah.ac.id/index.php/bioilmi/article/view/1127" TargetMode="External"/><Relationship Id="rId32" Type="http://schemas.openxmlformats.org/officeDocument/2006/relationships/hyperlink" Target="http://jurnal.unipasby.ac.id/index.php/jurnal_inventa/article/view/1803" TargetMode="External"/><Relationship Id="rId74" Type="http://schemas.openxmlformats.org/officeDocument/2006/relationships/hyperlink" Target="http://jurnal.radenfatah.ac.id/index.php/Tadrib/article/view/1384" TargetMode="External"/><Relationship Id="rId128" Type="http://schemas.openxmlformats.org/officeDocument/2006/relationships/hyperlink" Target="http://jurnal.radenfatah.ac.id/index.php/jpmrafa/article/view/1241" TargetMode="External"/><Relationship Id="rId5" Type="http://schemas.openxmlformats.org/officeDocument/2006/relationships/hyperlink" Target="http://e-journal.stkipsiliwangi.ac.id/index.php/infinity/article/view/189" TargetMode="External"/><Relationship Id="rId181" Type="http://schemas.openxmlformats.org/officeDocument/2006/relationships/hyperlink" Target="http://jurnal.radenfatah.ac.id/index.php/bioilmi/article/view/1136" TargetMode="External"/><Relationship Id="rId237" Type="http://schemas.openxmlformats.org/officeDocument/2006/relationships/hyperlink" Target="http://www.orientjchem.org/vol31no4/the-synthesis-characterization-and-comparative-anticorrosion-study-of-some-organotiniv-4-chlorobenzoates/" TargetMode="External"/><Relationship Id="rId279" Type="http://schemas.openxmlformats.org/officeDocument/2006/relationships/hyperlink" Target="http://jurnal.radenfatah.ac.id/index.php/I-Finance/article/view/307" TargetMode="External"/><Relationship Id="rId43" Type="http://schemas.openxmlformats.org/officeDocument/2006/relationships/hyperlink" Target="http://jurnal.radenfatah.ac.id/index.php/medinate/article/view/2351" TargetMode="External"/><Relationship Id="rId139" Type="http://schemas.openxmlformats.org/officeDocument/2006/relationships/hyperlink" Target="https://ejournal.unsri.ac.id/index.php/jpm/article/view/1912" TargetMode="External"/><Relationship Id="rId290" Type="http://schemas.openxmlformats.org/officeDocument/2006/relationships/hyperlink" Target="http://jurnal.radenfatah.ac.id/index.php/warda/article/view/247" TargetMode="External"/><Relationship Id="rId304" Type="http://schemas.openxmlformats.org/officeDocument/2006/relationships/hyperlink" Target="http://jurnal.radenfatah.ac.id/index.php/JIA/article/download/474/424" TargetMode="External"/><Relationship Id="rId85" Type="http://schemas.openxmlformats.org/officeDocument/2006/relationships/hyperlink" Target="http://ecojoin.org/index.php/EJA/article/view/398" TargetMode="External"/><Relationship Id="rId150" Type="http://schemas.openxmlformats.org/officeDocument/2006/relationships/hyperlink" Target="http://jurnal.radenfatah.ac.id/index.php/psikis/article/view/561" TargetMode="External"/><Relationship Id="rId192" Type="http://schemas.openxmlformats.org/officeDocument/2006/relationships/hyperlink" Target="http://jurnal.radenfatah.ac.id/index.php/jpmrafa/article/view/1251" TargetMode="External"/><Relationship Id="rId206" Type="http://schemas.openxmlformats.org/officeDocument/2006/relationships/hyperlink" Target="http://jurnal.radenfatah.ac.id/index.php/intizar/article/view/943" TargetMode="External"/><Relationship Id="rId248" Type="http://schemas.openxmlformats.org/officeDocument/2006/relationships/hyperlink" Target="https://jurnal.univpgri-palembang.ac.id/index.php/sainmatika/article/view/730" TargetMode="External"/><Relationship Id="rId12" Type="http://schemas.openxmlformats.org/officeDocument/2006/relationships/hyperlink" Target="http://jurnal.radenfatah.ac.id/index.php/intizar/article/view/410" TargetMode="External"/><Relationship Id="rId108" Type="http://schemas.openxmlformats.org/officeDocument/2006/relationships/hyperlink" Target="http://jurnal.unswagati.ac.id/index.php/JNPM/article/view/1884" TargetMode="External"/><Relationship Id="rId54" Type="http://schemas.openxmlformats.org/officeDocument/2006/relationships/hyperlink" Target="http://jurnal.radenfatah.ac.id/index.php/orbital/article/view/1862" TargetMode="External"/><Relationship Id="rId96" Type="http://schemas.openxmlformats.org/officeDocument/2006/relationships/hyperlink" Target="http://jurnal.radenfatah.ac.id/index.php/ieconomics/article/view/1466" TargetMode="External"/><Relationship Id="rId161" Type="http://schemas.openxmlformats.org/officeDocument/2006/relationships/hyperlink" Target="http://jurnal.radenfatah.ac.id/index.php/bioilmi/article/view/1125" TargetMode="External"/><Relationship Id="rId217" Type="http://schemas.openxmlformats.org/officeDocument/2006/relationships/hyperlink" Target="http://jurnal.radenfatah.ac.id/index.php/Nurani/article/view/114" TargetMode="External"/><Relationship Id="rId259" Type="http://schemas.openxmlformats.org/officeDocument/2006/relationships/hyperlink" Target="http://jurnal.radenfatah.ac.id/index.php/Nurani/article/view/110" TargetMode="External"/><Relationship Id="rId23" Type="http://schemas.openxmlformats.org/officeDocument/2006/relationships/hyperlink" Target="https://ejournal.unsri.ac.id/index.php/jpm/article/view/817" TargetMode="External"/><Relationship Id="rId119" Type="http://schemas.openxmlformats.org/officeDocument/2006/relationships/hyperlink" Target="http://ilkogretim-online.org.tr/index.php/io/article/view/2168" TargetMode="External"/><Relationship Id="rId270" Type="http://schemas.openxmlformats.org/officeDocument/2006/relationships/hyperlink" Target="http://jurnal.radenfatah.ac.id/index.php/biota/article/view/736" TargetMode="External"/><Relationship Id="rId44" Type="http://schemas.openxmlformats.org/officeDocument/2006/relationships/hyperlink" Target="http://jurnal.radenfatah.ac.id/index.php/intizar/article/view/1278" TargetMode="External"/><Relationship Id="rId65" Type="http://schemas.openxmlformats.org/officeDocument/2006/relationships/hyperlink" Target="http://journal.uinsgd.ac.id/index.php/tadris-kimiya/article/view/1363" TargetMode="External"/><Relationship Id="rId86" Type="http://schemas.openxmlformats.org/officeDocument/2006/relationships/hyperlink" Target="http://jurnal.radenfatah.ac.id/index.php/ieconomics/article/view/1455" TargetMode="External"/><Relationship Id="rId130" Type="http://schemas.openxmlformats.org/officeDocument/2006/relationships/hyperlink" Target="http://jurnal.radenfatah.ac.id/index.php/ieconomics/article/view/1021" TargetMode="External"/><Relationship Id="rId151" Type="http://schemas.openxmlformats.org/officeDocument/2006/relationships/hyperlink" Target="https://www.researchgate.net/profile/Iredho_Fani_Reza/publication/320061584_HUBUNGAN_ANTARA_MOTIVASI_AKADEMIK_DENGAN_PROKRASTINASI_AKADEMIK_PADA_MAHASISWA/links/5c11ffd9299bf139c7549da4/HUBUNGAN-ANTARA-MOTIVASI-AKADEMIK-DENGAN-PROKRASTINASI-AKADEMIK-PADA-" TargetMode="External"/><Relationship Id="rId172" Type="http://schemas.openxmlformats.org/officeDocument/2006/relationships/hyperlink" Target="http://jurnal.radenfatah.ac.id/index.php/El-idare/article/view/906" TargetMode="External"/><Relationship Id="rId193" Type="http://schemas.openxmlformats.org/officeDocument/2006/relationships/hyperlink" Target="https://journal.institutpendidikan.ac.id/index.php/mosharafa/article/view/mv5n3_10" TargetMode="External"/><Relationship Id="rId207" Type="http://schemas.openxmlformats.org/officeDocument/2006/relationships/hyperlink" Target="http://jurnal.radenfatah.ac.id/index.php/JIA/article/download/470/420" TargetMode="External"/><Relationship Id="rId228" Type="http://schemas.openxmlformats.org/officeDocument/2006/relationships/hyperlink" Target="http://jurnal.radenfatah.ac.id/index.php/psikis/article/view/560" TargetMode="External"/><Relationship Id="rId249" Type="http://schemas.openxmlformats.org/officeDocument/2006/relationships/hyperlink" Target="http://jurnal.radenfatah.ac.id/index.php/tadib/article/view/744" TargetMode="External"/><Relationship Id="rId13" Type="http://schemas.openxmlformats.org/officeDocument/2006/relationships/hyperlink" Target="http://jurnal.radenfatah.ac.id/index.php/warda/article/view/202" TargetMode="External"/><Relationship Id="rId109" Type="http://schemas.openxmlformats.org/officeDocument/2006/relationships/hyperlink" Target="https://www.ingentaconnect.com/content/asp/asl/2017/00000023/00000008/art00007" TargetMode="External"/><Relationship Id="rId260" Type="http://schemas.openxmlformats.org/officeDocument/2006/relationships/hyperlink" Target="http://jurnal.radenfatah.ac.id/index.php/ieconomics/article/view/1026" TargetMode="External"/><Relationship Id="rId281" Type="http://schemas.openxmlformats.org/officeDocument/2006/relationships/hyperlink" Target="http://jurnal.radenfatah.ac.id/index.php/jpmrafa/article/view/1229" TargetMode="External"/><Relationship Id="rId34" Type="http://schemas.openxmlformats.org/officeDocument/2006/relationships/hyperlink" Target="http://jurnal.radenfatah.ac.id/index.php/jifp/article/view/2664" TargetMode="External"/><Relationship Id="rId55" Type="http://schemas.openxmlformats.org/officeDocument/2006/relationships/hyperlink" Target="http://jurnal.radenfatah.ac.id/index.php/JIA/article/download/1085/919" TargetMode="External"/><Relationship Id="rId76" Type="http://schemas.openxmlformats.org/officeDocument/2006/relationships/hyperlink" Target="https://e-journal.metrouniv.ac.id/index.php/riayah/article/view/1321" TargetMode="External"/><Relationship Id="rId97" Type="http://schemas.openxmlformats.org/officeDocument/2006/relationships/hyperlink" Target="http://jurnal.radenfatah.ac.id/index.php/annisa/article/view/1464" TargetMode="External"/><Relationship Id="rId120" Type="http://schemas.openxmlformats.org/officeDocument/2006/relationships/hyperlink" Target="https://nsuworks.nova.edu/tqr/vol23/iss9/6/" TargetMode="External"/><Relationship Id="rId141" Type="http://schemas.openxmlformats.org/officeDocument/2006/relationships/hyperlink" Target="http://jurnal.radenfatah.ac.id/index.php/biota/article/view/383" TargetMode="External"/><Relationship Id="rId7" Type="http://schemas.openxmlformats.org/officeDocument/2006/relationships/hyperlink" Target="https://spssi.onlinelibrary.wiley.com/doi/pdf/10.1111/j.1478-1913.2005.00080.x" TargetMode="External"/><Relationship Id="rId162" Type="http://schemas.openxmlformats.org/officeDocument/2006/relationships/hyperlink" Target="http://jurnal.radenfatah.ac.id/index.php/tadib/article/view/32" TargetMode="External"/><Relationship Id="rId183" Type="http://schemas.openxmlformats.org/officeDocument/2006/relationships/hyperlink" Target="http://jurnal.radenfatah.ac.id/index.php/Tadrib/article/view/1047" TargetMode="External"/><Relationship Id="rId218" Type="http://schemas.openxmlformats.org/officeDocument/2006/relationships/hyperlink" Target="http://jurnal.radenfatah.ac.id/index.php/tamaddun/article/view/131" TargetMode="External"/><Relationship Id="rId239" Type="http://schemas.openxmlformats.org/officeDocument/2006/relationships/hyperlink" Target="http://jurnal.radenfatah.ac.id/index.php/intizar/article/view/432" TargetMode="External"/><Relationship Id="rId250" Type="http://schemas.openxmlformats.org/officeDocument/2006/relationships/hyperlink" Target="http://jurnal.radenfatah.ac.id/index.php/psikis/article/view/567" TargetMode="External"/><Relationship Id="rId271" Type="http://schemas.openxmlformats.org/officeDocument/2006/relationships/hyperlink" Target="http://jurnal.radenfatah.ac.id/index.php/psikis/article/view/553" TargetMode="External"/><Relationship Id="rId292" Type="http://schemas.openxmlformats.org/officeDocument/2006/relationships/hyperlink" Target="http://jurnal.radenfatah.ac.id/index.php/warda/article/view/341" TargetMode="External"/><Relationship Id="rId306" Type="http://schemas.openxmlformats.org/officeDocument/2006/relationships/hyperlink" Target="http://jurnal.radenfatah.ac.id/index.php/JIA/article/download/645/567" TargetMode="External"/><Relationship Id="rId24" Type="http://schemas.openxmlformats.org/officeDocument/2006/relationships/hyperlink" Target="http://jurnal.radenfatah.ac.id/index.php/edukasi/article/view/608" TargetMode="External"/><Relationship Id="rId45" Type="http://schemas.openxmlformats.org/officeDocument/2006/relationships/hyperlink" Target="http://jurnal.radenfatah.ac.id/index.php/psikis/article/view/1757" TargetMode="External"/><Relationship Id="rId66" Type="http://schemas.openxmlformats.org/officeDocument/2006/relationships/hyperlink" Target="http://journal.uinsgd.ac.id/index.php/tadris-kimiya/article/view/1363" TargetMode="External"/><Relationship Id="rId87" Type="http://schemas.openxmlformats.org/officeDocument/2006/relationships/hyperlink" Target="http://jurnal.radenfatah.ac.id/index.php/ieconomics/article/view/1480" TargetMode="External"/><Relationship Id="rId110" Type="http://schemas.openxmlformats.org/officeDocument/2006/relationships/hyperlink" Target="https://www.ingentaconnect.com/content/asp/asl/2017/00000023/00000008/art00043" TargetMode="External"/><Relationship Id="rId131" Type="http://schemas.openxmlformats.org/officeDocument/2006/relationships/hyperlink" Target="http://eprints.mdp.ac.id/678/" TargetMode="External"/><Relationship Id="rId152" Type="http://schemas.openxmlformats.org/officeDocument/2006/relationships/hyperlink" Target="http://jurnal.radenfatah.ac.id/index.php/psikis/article/view/1056" TargetMode="External"/><Relationship Id="rId173" Type="http://schemas.openxmlformats.org/officeDocument/2006/relationships/hyperlink" Target="http://jurnal.radenfatah.ac.id/index.php/I-Finance/article/view/1007" TargetMode="External"/><Relationship Id="rId194" Type="http://schemas.openxmlformats.org/officeDocument/2006/relationships/hyperlink" Target="http://jurnal.radenfatah.ac.id/index.php/psikis/article/view/568" TargetMode="External"/><Relationship Id="rId208" Type="http://schemas.openxmlformats.org/officeDocument/2006/relationships/hyperlink" Target="http://jurnal.radenfatah.ac.id/index.php/intizar/article/view/407" TargetMode="External"/><Relationship Id="rId229" Type="http://schemas.openxmlformats.org/officeDocument/2006/relationships/hyperlink" Target="https://journal.ugm.ac.id/bip/article/view/17288" TargetMode="External"/><Relationship Id="rId240" Type="http://schemas.openxmlformats.org/officeDocument/2006/relationships/hyperlink" Target="http://jurnal.radenfatah.ac.id/index.php/tamaddun/article/view/441" TargetMode="External"/><Relationship Id="rId261" Type="http://schemas.openxmlformats.org/officeDocument/2006/relationships/hyperlink" Target="http://jurnal.radenfatah.ac.id/index.php/tadib/article/view/57" TargetMode="External"/><Relationship Id="rId14" Type="http://schemas.openxmlformats.org/officeDocument/2006/relationships/hyperlink" Target="http://jurnal.radenfatah.ac.id/index.php/warda/article/view/362" TargetMode="External"/><Relationship Id="rId35" Type="http://schemas.openxmlformats.org/officeDocument/2006/relationships/hyperlink" Target="http://jurnal.radenfatah.ac.id/index.php/warda/article/view/2432" TargetMode="External"/><Relationship Id="rId56" Type="http://schemas.openxmlformats.org/officeDocument/2006/relationships/hyperlink" Target="http://jurnal.radenfatah.ac.id/index.php/ghaidan/article/view/2032" TargetMode="External"/><Relationship Id="rId77" Type="http://schemas.openxmlformats.org/officeDocument/2006/relationships/hyperlink" Target="http://jurnal.radenfatah.ac.id/index.php/annisa/article/view/1500" TargetMode="External"/><Relationship Id="rId100" Type="http://schemas.openxmlformats.org/officeDocument/2006/relationships/hyperlink" Target="http://jurnal.radenfatah.ac.id/index.php/jpmrafa/article/view/1442" TargetMode="External"/><Relationship Id="rId282" Type="http://schemas.openxmlformats.org/officeDocument/2006/relationships/hyperlink" Target="http://journal.student.uny.ac.id/ojs/ojs/index.php/pfisika/article/download/1957/5916" TargetMode="External"/><Relationship Id="rId8" Type="http://schemas.openxmlformats.org/officeDocument/2006/relationships/hyperlink" Target="https://www.tandfonline.com/doi/abs/10.1080/1467598042000224998" TargetMode="External"/><Relationship Id="rId98" Type="http://schemas.openxmlformats.org/officeDocument/2006/relationships/hyperlink" Target="http://jurnal.radenfatah.ac.id/index.php/tadib/article/view/1967" TargetMode="External"/><Relationship Id="rId121" Type="http://schemas.openxmlformats.org/officeDocument/2006/relationships/hyperlink" Target="https://eric.ed.gov/?id=EJ1176161" TargetMode="External"/><Relationship Id="rId142" Type="http://schemas.openxmlformats.org/officeDocument/2006/relationships/hyperlink" Target="http://repository.radenfatah.ac.id/id/eprint/2661" TargetMode="External"/><Relationship Id="rId163" Type="http://schemas.openxmlformats.org/officeDocument/2006/relationships/hyperlink" Target="http://journal.walisongo.ac.id/index.php/Nadwa/article/view/562" TargetMode="External"/><Relationship Id="rId184" Type="http://schemas.openxmlformats.org/officeDocument/2006/relationships/hyperlink" Target="http://jurnal.radenfatah.ac.id/index.php/Tadrib/article/view/1168" TargetMode="External"/><Relationship Id="rId219" Type="http://schemas.openxmlformats.org/officeDocument/2006/relationships/hyperlink" Target="http://jurnal.radenfatah.ac.id/index.php/tamaddun/article/view/147" TargetMode="External"/><Relationship Id="rId230" Type="http://schemas.openxmlformats.org/officeDocument/2006/relationships/hyperlink" Target="http://jurnal.radenfatah.ac.id/index.php/tamaddun/article/view/136" TargetMode="External"/><Relationship Id="rId251" Type="http://schemas.openxmlformats.org/officeDocument/2006/relationships/hyperlink" Target="http://jurnal.radenfatah.ac.id/index.php/psikis/article/view/554" TargetMode="External"/><Relationship Id="rId25" Type="http://schemas.openxmlformats.org/officeDocument/2006/relationships/hyperlink" Target="http://jurnal.radenfatah.ac.id/index.php/edukasi/article/view/592" TargetMode="External"/><Relationship Id="rId46" Type="http://schemas.openxmlformats.org/officeDocument/2006/relationships/hyperlink" Target="http://jurnal.radenfatah.ac.id/index.php/Tadrib/article/view/1960" TargetMode="External"/><Relationship Id="rId67" Type="http://schemas.openxmlformats.org/officeDocument/2006/relationships/hyperlink" Target="http://jurnal.radenfatah.ac.id/index.php/biota/article/view/1323" TargetMode="External"/><Relationship Id="rId272" Type="http://schemas.openxmlformats.org/officeDocument/2006/relationships/hyperlink" Target="http://jurnal.radenfatah.ac.id/index.php/El-idare/article/view/673" TargetMode="External"/><Relationship Id="rId293" Type="http://schemas.openxmlformats.org/officeDocument/2006/relationships/hyperlink" Target="https://www.neliti.com/publications/42536/formalisasi-hukum-ekonomi-islam-peluang-dantantangan-menyikapi-uu-no-3-tahun-200" TargetMode="External"/><Relationship Id="rId307" Type="http://schemas.openxmlformats.org/officeDocument/2006/relationships/hyperlink" Target="https://www.neliti.com/publications/99457/kritik-sanad-hadis-telaah-metodologis" TargetMode="External"/><Relationship Id="rId88" Type="http://schemas.openxmlformats.org/officeDocument/2006/relationships/hyperlink" Target="http://jurnal.radenfatah.ac.id/index.php/annisa/article/view/1475" TargetMode="External"/><Relationship Id="rId111" Type="http://schemas.openxmlformats.org/officeDocument/2006/relationships/hyperlink" Target="https://www.ingentaconnect.com/content/asp/asl/2017/00000023/00000009/art00043" TargetMode="External"/><Relationship Id="rId132" Type="http://schemas.openxmlformats.org/officeDocument/2006/relationships/hyperlink" Target="http://www.mdp.ac.id/forbiswira/vol%203%20no%201/dinnul-alfian-akbar.pdf" TargetMode="External"/><Relationship Id="rId153" Type="http://schemas.openxmlformats.org/officeDocument/2006/relationships/hyperlink" Target="http://jurnal.radenfatah.ac.id/index.php/biota/article/view/535" TargetMode="External"/><Relationship Id="rId174" Type="http://schemas.openxmlformats.org/officeDocument/2006/relationships/hyperlink" Target="http://eprints.mdp.ac.id/667/" TargetMode="External"/><Relationship Id="rId195" Type="http://schemas.openxmlformats.org/officeDocument/2006/relationships/hyperlink" Target="http://jurnal.radenfatah.ac.id/index.php/psikis/article/view/556" TargetMode="External"/><Relationship Id="rId209" Type="http://schemas.openxmlformats.org/officeDocument/2006/relationships/hyperlink" Target="http://jurnal.radenfatah.ac.id/index.php/tadib/article/view/48" TargetMode="External"/><Relationship Id="rId220" Type="http://schemas.openxmlformats.org/officeDocument/2006/relationships/hyperlink" Target="http://jurnal.radenfatah.ac.id/index.php/JIA/article/download/479/429" TargetMode="External"/><Relationship Id="rId241" Type="http://schemas.openxmlformats.org/officeDocument/2006/relationships/hyperlink" Target="http://jurnal.radenfatah.ac.id/index.php/tamaddun/article/view/449" TargetMode="External"/><Relationship Id="rId15" Type="http://schemas.openxmlformats.org/officeDocument/2006/relationships/hyperlink" Target="http://jurnal.radenfatah.ac.id/index.php/warda/article/view/961" TargetMode="External"/><Relationship Id="rId36" Type="http://schemas.openxmlformats.org/officeDocument/2006/relationships/hyperlink" Target="http://www.academia.edu/download/57081060/1861-Article_Text-4346-1-10-20180223.pdf" TargetMode="External"/><Relationship Id="rId57" Type="http://schemas.openxmlformats.org/officeDocument/2006/relationships/hyperlink" Target="http://jurnal.radenfatah.ac.id/index.php/biota/article/view/1319" TargetMode="External"/><Relationship Id="rId262" Type="http://schemas.openxmlformats.org/officeDocument/2006/relationships/hyperlink" Target="http://jurnal.radenfatah.ac.id/index.php/tadib/article/view/61" TargetMode="External"/><Relationship Id="rId283" Type="http://schemas.openxmlformats.org/officeDocument/2006/relationships/hyperlink" Target="http://pej.ftk.uinjambi.ac.id/index.php/PEJ/article/view/32" TargetMode="External"/><Relationship Id="rId78" Type="http://schemas.openxmlformats.org/officeDocument/2006/relationships/hyperlink" Target="http://jurnal.radenfatah.ac.id/index.php/Nurani/article/view/3070" TargetMode="External"/><Relationship Id="rId99" Type="http://schemas.openxmlformats.org/officeDocument/2006/relationships/hyperlink" Target="http://jurnal.radenfatah.ac.id/index.php/bioilmi/article/view/1338" TargetMode="External"/><Relationship Id="rId101" Type="http://schemas.openxmlformats.org/officeDocument/2006/relationships/hyperlink" Target="https://iopscience.iop.org/article/10.1088/1742-6596/948/1/012015/meta" TargetMode="External"/><Relationship Id="rId122" Type="http://schemas.openxmlformats.org/officeDocument/2006/relationships/hyperlink" Target="https://www.online-journal.unja.ac.id/irje/article/view/4425" TargetMode="External"/><Relationship Id="rId143" Type="http://schemas.openxmlformats.org/officeDocument/2006/relationships/hyperlink" Target="https://scholar.google.co.id/scholar?hl=en&amp;as_sdt=0%2C5&amp;q=Good+Governance%3A+Antara+Idealisme+dan+Kenyataan&amp;btnG=" TargetMode="External"/><Relationship Id="rId164" Type="http://schemas.openxmlformats.org/officeDocument/2006/relationships/hyperlink" Target="http://jurnal.radenfatah.ac.id/index.php/biota/article/view/531" TargetMode="External"/><Relationship Id="rId185" Type="http://schemas.openxmlformats.org/officeDocument/2006/relationships/hyperlink" Target="http://e-journal.hamzanwadi.ac.id/index.php/jel/article/view/232" TargetMode="External"/><Relationship Id="rId9" Type="http://schemas.openxmlformats.org/officeDocument/2006/relationships/hyperlink" Target="http://journal.walisongo.ac.id/index.php/vision/article/view/1631" TargetMode="External"/><Relationship Id="rId210" Type="http://schemas.openxmlformats.org/officeDocument/2006/relationships/hyperlink" Target="http://jurnal.radenfatah.ac.id/index.php/intizar/article/view/540" TargetMode="External"/><Relationship Id="rId26" Type="http://schemas.openxmlformats.org/officeDocument/2006/relationships/hyperlink" Target="http://jurnal.radenfatah.ac.id/index.php/edukasi/article/view/625" TargetMode="External"/><Relationship Id="rId231" Type="http://schemas.openxmlformats.org/officeDocument/2006/relationships/hyperlink" Target="http://ejournal.uin-suka.ac.id/isoshum/sosiologireflektif/article/view/1134" TargetMode="External"/><Relationship Id="rId252" Type="http://schemas.openxmlformats.org/officeDocument/2006/relationships/hyperlink" Target="http://jurnal.radenfatah.ac.id/index.php/ieconomics/article/view/1001" TargetMode="External"/><Relationship Id="rId273" Type="http://schemas.openxmlformats.org/officeDocument/2006/relationships/hyperlink" Target="http://jurnal.radenfatah.ac.id/index.php/psikis/article/view/1054" TargetMode="External"/><Relationship Id="rId294" Type="http://schemas.openxmlformats.org/officeDocument/2006/relationships/hyperlink" Target="http://jurnal.radenfatah.ac.id/index.php/I-Finance/article/view/317" TargetMode="External"/><Relationship Id="rId308" Type="http://schemas.openxmlformats.org/officeDocument/2006/relationships/hyperlink" Target="http://jurnal.radenfatah.ac.id/index.php/JIA/article/download/476/426" TargetMode="External"/><Relationship Id="rId47" Type="http://schemas.openxmlformats.org/officeDocument/2006/relationships/hyperlink" Target="http://jurnal.radenfatah.ac.id/index.php/El-idare/article/view/1286" TargetMode="External"/><Relationship Id="rId68" Type="http://schemas.openxmlformats.org/officeDocument/2006/relationships/hyperlink" Target="https://journal.institutpendidikan.ac.id/index.php/mosharafa/article/view/mv6n1_5" TargetMode="External"/><Relationship Id="rId89" Type="http://schemas.openxmlformats.org/officeDocument/2006/relationships/hyperlink" Target="http://jurnal.radenfatah.ac.id/index.php/conciencia/article/view/1574" TargetMode="External"/><Relationship Id="rId112" Type="http://schemas.openxmlformats.org/officeDocument/2006/relationships/hyperlink" Target="https://www.igi-global.com/article/domestication-of-smartphones-among-adolescents-in-brunei-darussalam/198335" TargetMode="External"/><Relationship Id="rId133" Type="http://schemas.openxmlformats.org/officeDocument/2006/relationships/hyperlink" Target="http://jurnal.radenfatah.ac.id/index.php/tadib/article/view/34" TargetMode="External"/><Relationship Id="rId154" Type="http://schemas.openxmlformats.org/officeDocument/2006/relationships/hyperlink" Target="http://jurnal.radenfatah.ac.id/index.php/bioilmi/article/view/1138" TargetMode="External"/><Relationship Id="rId175" Type="http://schemas.openxmlformats.org/officeDocument/2006/relationships/hyperlink" Target="http://jurnal.radenfatah.ac.id/index.php/intizar/article/view/948" TargetMode="External"/><Relationship Id="rId196" Type="http://schemas.openxmlformats.org/officeDocument/2006/relationships/hyperlink" Target="http://jurnal.radenfatah.ac.id/index.php/psikis/article/view/1189" TargetMode="External"/><Relationship Id="rId200" Type="http://schemas.openxmlformats.org/officeDocument/2006/relationships/hyperlink" Target="http://jurnal.radenfatah.ac.id/index.php/bioilmi/article/view/1140" TargetMode="External"/><Relationship Id="rId16" Type="http://schemas.openxmlformats.org/officeDocument/2006/relationships/hyperlink" Target="http://jurnal.radenfatah.ac.id/index.php/intizar/article/view/428" TargetMode="External"/><Relationship Id="rId221" Type="http://schemas.openxmlformats.org/officeDocument/2006/relationships/hyperlink" Target="http://jurnal.radenfatah.ac.id/index.php/psikis/article/view/570" TargetMode="External"/><Relationship Id="rId242" Type="http://schemas.openxmlformats.org/officeDocument/2006/relationships/hyperlink" Target="http://jurnal.radenfatah.ac.id/index.php/bioilmi/article/view/1133" TargetMode="External"/><Relationship Id="rId263" Type="http://schemas.openxmlformats.org/officeDocument/2006/relationships/hyperlink" Target="http://jurnal.radenfatah.ac.id/index.php/tamaddun/article/view/159" TargetMode="External"/><Relationship Id="rId284" Type="http://schemas.openxmlformats.org/officeDocument/2006/relationships/hyperlink" Target="http://jurnal.radenfatah.ac.id/index.php/JIA/article/download/469/419" TargetMode="External"/><Relationship Id="rId37" Type="http://schemas.openxmlformats.org/officeDocument/2006/relationships/hyperlink" Target="http://jurnal.radenfatah.ac.id/index.php/I-Finance/article/view/2302" TargetMode="External"/><Relationship Id="rId58" Type="http://schemas.openxmlformats.org/officeDocument/2006/relationships/hyperlink" Target="http://jurnal.radenfatah.ac.id/index.php/psikis/article/view/1754" TargetMode="External"/><Relationship Id="rId79" Type="http://schemas.openxmlformats.org/officeDocument/2006/relationships/hyperlink" Target="http://journals.euser.org/index.php/ejis/article/view/3267" TargetMode="External"/><Relationship Id="rId102" Type="http://schemas.openxmlformats.org/officeDocument/2006/relationships/hyperlink" Target="http://jurnal.radenfatah.ac.id/index.php/jpmrafa/article/view/2461" TargetMode="External"/><Relationship Id="rId123" Type="http://schemas.openxmlformats.org/officeDocument/2006/relationships/hyperlink" Target="https://www.igi-global.com/article/the-integration-of-social-networking-services-in-higher-education/211130" TargetMode="External"/><Relationship Id="rId144" Type="http://schemas.openxmlformats.org/officeDocument/2006/relationships/hyperlink" Target="http://jurnal.radenfatah.ac.id/index.php/I-Finance/article/view/1006" TargetMode="External"/><Relationship Id="rId90" Type="http://schemas.openxmlformats.org/officeDocument/2006/relationships/hyperlink" Target="http://jurnal.radenfatah.ac.id/index.php/Tadrib/article/view/1388" TargetMode="External"/><Relationship Id="rId165" Type="http://schemas.openxmlformats.org/officeDocument/2006/relationships/hyperlink" Target="http://jurnal.radenfatah.ac.id/index.php/El-idare/article/view/905" TargetMode="External"/><Relationship Id="rId186" Type="http://schemas.openxmlformats.org/officeDocument/2006/relationships/hyperlink" Target="http://jurnal.radenfatah.ac.id/index.php/Tadrib/article/view/1040" TargetMode="External"/><Relationship Id="rId211" Type="http://schemas.openxmlformats.org/officeDocument/2006/relationships/hyperlink" Target="http://jurnalgender.uinsby.ac.id/index.php/jurnalgender/article/download/12/7" TargetMode="External"/><Relationship Id="rId232" Type="http://schemas.openxmlformats.org/officeDocument/2006/relationships/hyperlink" Target="http://ejournal.radenintan.ac.id/index.php/ijtimaiyya/article/download/929/787" TargetMode="External"/><Relationship Id="rId253" Type="http://schemas.openxmlformats.org/officeDocument/2006/relationships/hyperlink" Target="http://jurnal.radenfatah.ac.id/index.php/tadib/article/view/5" TargetMode="External"/><Relationship Id="rId274" Type="http://schemas.openxmlformats.org/officeDocument/2006/relationships/hyperlink" Target="http://jurnal.radenfatah.ac.id/index.php/tadib/article/view/47" TargetMode="External"/><Relationship Id="rId295" Type="http://schemas.openxmlformats.org/officeDocument/2006/relationships/hyperlink" Target="http://jurnal.radenfatah.ac.id/index.php/warda/article/view/323" TargetMode="External"/><Relationship Id="rId309" Type="http://schemas.openxmlformats.org/officeDocument/2006/relationships/hyperlink" Target="http://jurnal.radenfatah.ac.id/index.php/I-Finance/article/view/1015" TargetMode="External"/><Relationship Id="rId27" Type="http://schemas.openxmlformats.org/officeDocument/2006/relationships/hyperlink" Target="http://www.academia.edu/download/59978588/6552-20868-1-PB20190710-52087-11qmhdu.pdf" TargetMode="External"/><Relationship Id="rId48" Type="http://schemas.openxmlformats.org/officeDocument/2006/relationships/hyperlink" Target="http://journal.umpo.ac.id/index.php/muaddib/article/view/1049" TargetMode="External"/><Relationship Id="rId69" Type="http://schemas.openxmlformats.org/officeDocument/2006/relationships/hyperlink" Target="http://jurnal.radenfatah.ac.id/index.php/I-Finance/article/view/1550" TargetMode="External"/><Relationship Id="rId113" Type="http://schemas.openxmlformats.org/officeDocument/2006/relationships/hyperlink" Target="http://search.ebscohost.com/login.aspx?direct=true&amp;profile=ehost&amp;scope=site&amp;authtype=crawler&amp;jrnl=18630383&amp;AN=128253873&amp;h=Tf1BUFhJUYr%2FOl4VRsNi7EHRxPY%2FfKU6zog%2B9%2FKnfzb7ROwn%2F4TXMqj5dgU88yYp%2F%2FfVNLv%2FBZbylsZ0%2F9bHcQ%3D%3D&amp;crl=c" TargetMode="External"/><Relationship Id="rId134" Type="http://schemas.openxmlformats.org/officeDocument/2006/relationships/hyperlink" Target="https://www.researchgate.net/profile/Maya_Panorama/publication/252063236_Relationship_between_Emotional_Intelligence_and_Work-Family_Conflict_of_University_Staff_in_Indonesia/links/54883f0f0cf289302e30558c.pdf" TargetMode="External"/><Relationship Id="rId80" Type="http://schemas.openxmlformats.org/officeDocument/2006/relationships/hyperlink" Target="https://www.neliti.com/publications/240107/penerapan-support-vector-machine-svm-untuk-pengkategorian-penelitian" TargetMode="External"/><Relationship Id="rId155" Type="http://schemas.openxmlformats.org/officeDocument/2006/relationships/hyperlink" Target="http://jurnal.radenfatah.ac.id/index.php/biota/article/view/379" TargetMode="External"/><Relationship Id="rId176" Type="http://schemas.openxmlformats.org/officeDocument/2006/relationships/hyperlink" Target="http://jurnal.radenfatah.ac.id/index.php/biota/article/view/737" TargetMode="External"/><Relationship Id="rId197" Type="http://schemas.openxmlformats.org/officeDocument/2006/relationships/hyperlink" Target="Fitriya,%20F.,%20&amp;%20Lukmawati,%20L.%20(2016).%20Hubungan%20antara%20regulasi%20diri%20dengan%20perilaku%20prokrastinasi%20akademik%20pada%20mahasiswa%20sekolah%20tinggi%20ilmu%20kesehatan%20(STIKES)%20mitra%20adiguna%20palembang.%20Psikis:%20Jurnal%20Psi" TargetMode="External"/><Relationship Id="rId201" Type="http://schemas.openxmlformats.org/officeDocument/2006/relationships/hyperlink" Target="http://jurnal.radenfatah.ac.id/index.php/medinate/article/view/1142" TargetMode="External"/><Relationship Id="rId222" Type="http://schemas.openxmlformats.org/officeDocument/2006/relationships/hyperlink" Target="http://jurnal.radenfatah.ac.id/index.php/JIA/article/download/463/413" TargetMode="External"/><Relationship Id="rId243" Type="http://schemas.openxmlformats.org/officeDocument/2006/relationships/hyperlink" Target="http://jurnal.radenfatah.ac.id/index.php/bioilmi/article/view/1131" TargetMode="External"/><Relationship Id="rId264" Type="http://schemas.openxmlformats.org/officeDocument/2006/relationships/hyperlink" Target="http://jurnal.radenfatah.ac.id/index.php/intizar/article/view/549" TargetMode="External"/><Relationship Id="rId285" Type="http://schemas.openxmlformats.org/officeDocument/2006/relationships/hyperlink" Target="http://jurnal.radenfatah.ac.id/index.php/JIA/article/download/466/416" TargetMode="External"/><Relationship Id="rId17" Type="http://schemas.openxmlformats.org/officeDocument/2006/relationships/hyperlink" Target="http://jurnal.radenfatah.ac.id/index.php/warda/article/view/193" TargetMode="External"/><Relationship Id="rId38" Type="http://schemas.openxmlformats.org/officeDocument/2006/relationships/hyperlink" Target="http://jurnal.radenfatah.ac.id/index.php/jpmrafa/article/view/1738" TargetMode="External"/><Relationship Id="rId59" Type="http://schemas.openxmlformats.org/officeDocument/2006/relationships/hyperlink" Target="http://jurnal.radenfatah.ac.id/index.php/psikis/article/view/2027" TargetMode="External"/><Relationship Id="rId103" Type="http://schemas.openxmlformats.org/officeDocument/2006/relationships/hyperlink" Target="http://jurnal.radenfatah.ac.id/index.php/Tadrib/article/view/1382" TargetMode="External"/><Relationship Id="rId124" Type="http://schemas.openxmlformats.org/officeDocument/2006/relationships/hyperlink" Target="http://journals.aiac.org.au/index.php/IJALEL/article/view/2203" TargetMode="External"/><Relationship Id="rId310" Type="http://schemas.openxmlformats.org/officeDocument/2006/relationships/hyperlink" Target="https://nsuworks.nova.edu/tqr/vol24/iss6/5/" TargetMode="External"/><Relationship Id="rId70" Type="http://schemas.openxmlformats.org/officeDocument/2006/relationships/hyperlink" Target="http://jurnal.radenfatah.ac.id/index.php/psikis/article/view/1390" TargetMode="External"/><Relationship Id="rId91" Type="http://schemas.openxmlformats.org/officeDocument/2006/relationships/hyperlink" Target="http://jurnal.radenfatah.ac.id/index.php/medinate/article/view/1536" TargetMode="External"/><Relationship Id="rId145" Type="http://schemas.openxmlformats.org/officeDocument/2006/relationships/hyperlink" Target="http://jurnal.radenfatah.ac.id/index.php/istinbath/article/view/787" TargetMode="External"/><Relationship Id="rId166" Type="http://schemas.openxmlformats.org/officeDocument/2006/relationships/hyperlink" Target="http://jurnal.radenfatah.ac.id/index.php/tadib/article/view/42" TargetMode="External"/><Relationship Id="rId187" Type="http://schemas.openxmlformats.org/officeDocument/2006/relationships/hyperlink" Target="http://jurnal.radenfatah.ac.id/index.php/psikis/article/view/557" TargetMode="External"/><Relationship Id="rId1" Type="http://schemas.openxmlformats.org/officeDocument/2006/relationships/hyperlink" Target="http://jurnal.radenfatah.ac.id/index.php/edukasi/article/view/593" TargetMode="External"/><Relationship Id="rId212" Type="http://schemas.openxmlformats.org/officeDocument/2006/relationships/hyperlink" Target="http://jurnal.radenfatah.ac.id/index.php/tadib/article/view/345" TargetMode="External"/><Relationship Id="rId233" Type="http://schemas.openxmlformats.org/officeDocument/2006/relationships/hyperlink" Target="http://jurnal.radenfatah.ac.id/index.php/intizar/article/view/427" TargetMode="External"/><Relationship Id="rId254" Type="http://schemas.openxmlformats.org/officeDocument/2006/relationships/hyperlink" Target="http://jurnal.radenfatah.ac.id/index.php/tadib/article/view/11" TargetMode="External"/><Relationship Id="rId28" Type="http://schemas.openxmlformats.org/officeDocument/2006/relationships/hyperlink" Target="http://jurnal.radenfatah.ac.id/index.php/Nurani/article/view/1939" TargetMode="External"/><Relationship Id="rId49" Type="http://schemas.openxmlformats.org/officeDocument/2006/relationships/hyperlink" Target="http://jurnal.radenfatah.ac.id/index.php/medinate/article/view/2360" TargetMode="External"/><Relationship Id="rId114" Type="http://schemas.openxmlformats.org/officeDocument/2006/relationships/hyperlink" Target="https://iopscience.iop.org/article/10.1088/1742-6596/943/1/012038/meta" TargetMode="External"/><Relationship Id="rId275" Type="http://schemas.openxmlformats.org/officeDocument/2006/relationships/hyperlink" Target="http://jurnal.radenfatah.ac.id/index.php/tadib/article/view/28" TargetMode="External"/><Relationship Id="rId296" Type="http://schemas.openxmlformats.org/officeDocument/2006/relationships/hyperlink" Target="http://jurnal.radenfatah.ac.id/index.php/ieconomics/article/view/1002" TargetMode="External"/><Relationship Id="rId300" Type="http://schemas.openxmlformats.org/officeDocument/2006/relationships/hyperlink" Target="http://jurnal.radenfatah.ac.id/index.php/tamaddun/article/view/2793" TargetMode="External"/><Relationship Id="rId60" Type="http://schemas.openxmlformats.org/officeDocument/2006/relationships/hyperlink" Target="http://jurnal.radenfatah.ac.id/index.php/Nurani/article/view/2486" TargetMode="External"/><Relationship Id="rId81" Type="http://schemas.openxmlformats.org/officeDocument/2006/relationships/hyperlink" Target="http://jurnal.iaii.or.id/index.php/RESTI/article/view/12" TargetMode="External"/><Relationship Id="rId135" Type="http://schemas.openxmlformats.org/officeDocument/2006/relationships/hyperlink" Target="http://jurnal.radenfatah.ac.id/index.php/ieconomics/article/view/1001" TargetMode="External"/><Relationship Id="rId156" Type="http://schemas.openxmlformats.org/officeDocument/2006/relationships/hyperlink" Target="http://journal.tarbiyahiainib.ac.id/index.php/attalim/article/view/41" TargetMode="External"/><Relationship Id="rId177" Type="http://schemas.openxmlformats.org/officeDocument/2006/relationships/hyperlink" Target="http://jurnal.radenfatah.ac.id/index.php/Tadrib/article/view/1166" TargetMode="External"/><Relationship Id="rId198" Type="http://schemas.openxmlformats.org/officeDocument/2006/relationships/hyperlink" Target="http://jurnal.fkip.unila.ac.id/index.php/JPK/article/view/4601" TargetMode="External"/><Relationship Id="rId202" Type="http://schemas.openxmlformats.org/officeDocument/2006/relationships/hyperlink" Target="http://jurnal.radenfatah.ac.id/index.php/medinate/article/view/1538" TargetMode="External"/><Relationship Id="rId223" Type="http://schemas.openxmlformats.org/officeDocument/2006/relationships/hyperlink" Target="http://jurnal.radenfatah.ac.id/index.php/Tadrib/article/view/1169" TargetMode="External"/><Relationship Id="rId244" Type="http://schemas.openxmlformats.org/officeDocument/2006/relationships/hyperlink" Target="http://jurnal.radenfatah.ac.id/index.php/bioilmi/article/view/1124" TargetMode="External"/><Relationship Id="rId18" Type="http://schemas.openxmlformats.org/officeDocument/2006/relationships/hyperlink" Target="http://jurnal.radenfatah.ac.id/index.php/intizar/article/view/298" TargetMode="External"/><Relationship Id="rId39" Type="http://schemas.openxmlformats.org/officeDocument/2006/relationships/hyperlink" Target="http://www.sciencetechindonesia.com/index.php/jsti/article/view/60" TargetMode="External"/><Relationship Id="rId265" Type="http://schemas.openxmlformats.org/officeDocument/2006/relationships/hyperlink" Target="http://jurnal.radenfatah.ac.id/index.php/tadib/article/view/951" TargetMode="External"/><Relationship Id="rId286" Type="http://schemas.openxmlformats.org/officeDocument/2006/relationships/hyperlink" Target="http://jurnal.radenfatah.ac.id/index.php/bioilmi/article/view/1128" TargetMode="External"/><Relationship Id="rId50" Type="http://schemas.openxmlformats.org/officeDocument/2006/relationships/hyperlink" Target="http://jurnal.radenfatah.ac.id/index.php/biota/article/view/hta" TargetMode="External"/><Relationship Id="rId104" Type="http://schemas.openxmlformats.org/officeDocument/2006/relationships/hyperlink" Target="http://jurnal.radenfatah.ac.id/index.php/pairf/article/view/3015" TargetMode="External"/><Relationship Id="rId125" Type="http://schemas.openxmlformats.org/officeDocument/2006/relationships/hyperlink" Target="http://jurnal.radenfatah.ac.id/index.php/medinate/article/view/1177" TargetMode="External"/><Relationship Id="rId146" Type="http://schemas.openxmlformats.org/officeDocument/2006/relationships/hyperlink" Target="http://jurnal.radenfatah.ac.id/index.php/medinate/article/view/1146" TargetMode="External"/><Relationship Id="rId167" Type="http://schemas.openxmlformats.org/officeDocument/2006/relationships/hyperlink" Target="http://jurnal.radenfatah.ac.id/index.php/Nurani/article/view/938" TargetMode="External"/><Relationship Id="rId188" Type="http://schemas.openxmlformats.org/officeDocument/2006/relationships/hyperlink" Target="http://jurnal.radenfatah.ac.id/index.php/JIA/article/download/460/410" TargetMode="External"/><Relationship Id="rId71" Type="http://schemas.openxmlformats.org/officeDocument/2006/relationships/hyperlink" Target="http://jurnal.radenfatah.ac.id/index.php/Tadrib/article/view/1796" TargetMode="External"/><Relationship Id="rId92" Type="http://schemas.openxmlformats.org/officeDocument/2006/relationships/hyperlink" Target="http://jurnal.radenfatah.ac.id/index.php/Tadrib/article/view/1958" TargetMode="External"/><Relationship Id="rId213" Type="http://schemas.openxmlformats.org/officeDocument/2006/relationships/hyperlink" Target="http://jurnal.radenfatah.ac.id/index.php/Tadrib/article/view/1049" TargetMode="External"/><Relationship Id="rId234" Type="http://schemas.openxmlformats.org/officeDocument/2006/relationships/hyperlink" Target="http://www.ojs.fkip.ummetro.ac.id/index.php/matematika/article/view/6" TargetMode="External"/><Relationship Id="rId2" Type="http://schemas.openxmlformats.org/officeDocument/2006/relationships/hyperlink" Target="http://jurnal.radenfatah.ac.id/index.php/edukasi/article/view/602" TargetMode="External"/><Relationship Id="rId29" Type="http://schemas.openxmlformats.org/officeDocument/2006/relationships/hyperlink" Target="https://www.neliti.com/publications/123251/studi-ketercapaian-kkni-guru-fisika-dan-refleksinya-dalam-pembelajaran-berbasis" TargetMode="External"/><Relationship Id="rId255" Type="http://schemas.openxmlformats.org/officeDocument/2006/relationships/hyperlink" Target="http://jurnal.radenfatah.ac.id/index.php/warda/article/view/373" TargetMode="External"/><Relationship Id="rId276" Type="http://schemas.openxmlformats.org/officeDocument/2006/relationships/hyperlink" Target="http://jurnal.polsky.ac.id/index.php/tips/article/view/70" TargetMode="External"/><Relationship Id="rId297" Type="http://schemas.openxmlformats.org/officeDocument/2006/relationships/hyperlink" Target="http://jurnal.radenfatah.ac.id/index.php/Nurani/article/view/284" TargetMode="External"/><Relationship Id="rId40" Type="http://schemas.openxmlformats.org/officeDocument/2006/relationships/hyperlink" Target="http://journal.perpusnas.go.id/index.php/manuskripta/article/view/103" TargetMode="External"/><Relationship Id="rId115" Type="http://schemas.openxmlformats.org/officeDocument/2006/relationships/hyperlink" Target="http://jurnal.radenfatah.ac.id/index.php/jpmrafa/article/view/1739" TargetMode="External"/><Relationship Id="rId136" Type="http://schemas.openxmlformats.org/officeDocument/2006/relationships/hyperlink" Target="http://journal.uinjkt.ac.id/index.php/akuntabilitas/article/view/4021" TargetMode="External"/><Relationship Id="rId157" Type="http://schemas.openxmlformats.org/officeDocument/2006/relationships/hyperlink" Target="http://jurnal.radenfatah.ac.id/index.php/biota/article/view/538" TargetMode="External"/><Relationship Id="rId178" Type="http://schemas.openxmlformats.org/officeDocument/2006/relationships/hyperlink" Target="http://jurnal.radenfatah.ac.id/index.php/I-Finance/article/view/1013" TargetMode="External"/><Relationship Id="rId301" Type="http://schemas.openxmlformats.org/officeDocument/2006/relationships/hyperlink" Target="https://ic-mes.org/jurnal/index.php/jurnalICMES/article/view/18" TargetMode="External"/><Relationship Id="rId61" Type="http://schemas.openxmlformats.org/officeDocument/2006/relationships/hyperlink" Target="https://eric.ed.gov/?id=EJ1193609" TargetMode="External"/><Relationship Id="rId82" Type="http://schemas.openxmlformats.org/officeDocument/2006/relationships/hyperlink" Target="http://e-journal.umaha.ac.id/index.php/sainhealth/article/view/72" TargetMode="External"/><Relationship Id="rId199" Type="http://schemas.openxmlformats.org/officeDocument/2006/relationships/hyperlink" Target="http://jurnal.radenfatah.ac.id/index.php/biota/article/view/386" TargetMode="External"/><Relationship Id="rId203" Type="http://schemas.openxmlformats.org/officeDocument/2006/relationships/hyperlink" Target="http://jurnal.radenfatah.ac.id/index.php/JIA/article/download/485/433" TargetMode="External"/><Relationship Id="rId19" Type="http://schemas.openxmlformats.org/officeDocument/2006/relationships/hyperlink" Target="https://scholar.google.com/scholar?hl=en&amp;as_sdt=0%2C5&amp;q=Harto%2C+K.+%282007%29.+Membangun+Pola+Pembelajaran+Pendidikan+Agama+Yang+Berwawasan+Multikultural.+Jurnal+Conciencia%2C+1%282%29%2C+25.&amp;btnG=" TargetMode="External"/><Relationship Id="rId224" Type="http://schemas.openxmlformats.org/officeDocument/2006/relationships/hyperlink" Target="https://www.neliti.com/publications/41896/zakat-hasil-pertanian-kontemporer" TargetMode="External"/><Relationship Id="rId245" Type="http://schemas.openxmlformats.org/officeDocument/2006/relationships/hyperlink" Target="http://jurnal.radenfatah.ac.id/index.php/tadib/article/view/36" TargetMode="External"/><Relationship Id="rId266" Type="http://schemas.openxmlformats.org/officeDocument/2006/relationships/hyperlink" Target="http://jurnal.radenfatah.ac.id/index.php/Tadrib/article/view/1167" TargetMode="External"/><Relationship Id="rId287" Type="http://schemas.openxmlformats.org/officeDocument/2006/relationships/hyperlink" Target="http://jurnal.radenfatah.ac.id/index.php/bioilmi/article/view/1116" TargetMode="External"/><Relationship Id="rId30" Type="http://schemas.openxmlformats.org/officeDocument/2006/relationships/hyperlink" Target="http://jurnal.radenfatah.ac.id/index.php/medinate/article/view/1540" TargetMode="External"/><Relationship Id="rId105" Type="http://schemas.openxmlformats.org/officeDocument/2006/relationships/hyperlink" Target="https://iopscience.iop.org/article/10.1088/1742-6596/895/1/012056/meta" TargetMode="External"/><Relationship Id="rId126" Type="http://schemas.openxmlformats.org/officeDocument/2006/relationships/hyperlink" Target="https://scholar.google.co.id/scholar?hl=en&amp;as_sdt=0%2C5&amp;q=Pengaruh+Penerapan+Media+Gambar+Fotografi+Terhadap+Hasil+Belajar+Siswa+pada+Mata+Pelajaran+IPA+Kelas+V+di+Madrasah+Ibtidaiyah+Tarbiyah+Islamiyah+Palembang&amp;btnG=" TargetMode="External"/><Relationship Id="rId147" Type="http://schemas.openxmlformats.org/officeDocument/2006/relationships/hyperlink" Target="http://e-journal.iainpekalongan.ac.id/index.php/Muwazah/article/view/326" TargetMode="External"/><Relationship Id="rId168" Type="http://schemas.openxmlformats.org/officeDocument/2006/relationships/hyperlink" Target="http://jurnal.radenfatah.ac.id/index.php/annisa/article/view/259" TargetMode="External"/><Relationship Id="rId51" Type="http://schemas.openxmlformats.org/officeDocument/2006/relationships/hyperlink" Target="http://www.e-journal.hamzanwadi.ac.id/index.php/jel/article/view/957" TargetMode="External"/><Relationship Id="rId72" Type="http://schemas.openxmlformats.org/officeDocument/2006/relationships/hyperlink" Target="http://jurnal.radenfatah.ac.id/index.php/I-Finance/article/view/1511" TargetMode="External"/><Relationship Id="rId93" Type="http://schemas.openxmlformats.org/officeDocument/2006/relationships/hyperlink" Target="https://eric.ed.gov/?id=EJ1165241" TargetMode="External"/><Relationship Id="rId189" Type="http://schemas.openxmlformats.org/officeDocument/2006/relationships/hyperlink" Target="http://jurnal.radenfatah.ac.id/index.php/psikis/article/view/1053" TargetMode="External"/><Relationship Id="rId3" Type="http://schemas.openxmlformats.org/officeDocument/2006/relationships/hyperlink" Target="http://jurnal.radenfatah.ac.id/index.php/edukasi/article/view/627" TargetMode="External"/><Relationship Id="rId214" Type="http://schemas.openxmlformats.org/officeDocument/2006/relationships/hyperlink" Target="http://jurnal.radenfatah.ac.id/index.php/Tadrib/article/view/1171" TargetMode="External"/><Relationship Id="rId235" Type="http://schemas.openxmlformats.org/officeDocument/2006/relationships/hyperlink" Target="https://ejournal.unsri.ac.id/index.php/jpm/article/view/4075" TargetMode="External"/><Relationship Id="rId256" Type="http://schemas.openxmlformats.org/officeDocument/2006/relationships/hyperlink" Target="http://ejournal.iainpurwokerto.ac.id/index.php/insania/article/view/309" TargetMode="External"/><Relationship Id="rId277" Type="http://schemas.openxmlformats.org/officeDocument/2006/relationships/hyperlink" Target="http://jurnal.polsky.ac.id/index.php/tips/article/view/64" TargetMode="External"/><Relationship Id="rId298" Type="http://schemas.openxmlformats.org/officeDocument/2006/relationships/hyperlink" Target="http://jurnal.radenfatah.ac.id/index.php/tamaddun/article/view/154" TargetMode="External"/><Relationship Id="rId116" Type="http://schemas.openxmlformats.org/officeDocument/2006/relationships/hyperlink" Target="https://nsuworks.nova.edu/tqr/vol23/iss1/9/" TargetMode="External"/><Relationship Id="rId137" Type="http://schemas.openxmlformats.org/officeDocument/2006/relationships/hyperlink" Target="https://www.sciencedirect.com/science/article/pii/S1877042815055123" TargetMode="External"/><Relationship Id="rId158" Type="http://schemas.openxmlformats.org/officeDocument/2006/relationships/hyperlink" Target="http://jurnal.radenfatah.ac.id/index.php/bioilmi/article/view/1139" TargetMode="External"/><Relationship Id="rId302" Type="http://schemas.openxmlformats.org/officeDocument/2006/relationships/hyperlink" Target="http://journal.stainkudus.ac.id/index.php/Addin/article/view/615" TargetMode="External"/><Relationship Id="rId20" Type="http://schemas.openxmlformats.org/officeDocument/2006/relationships/hyperlink" Target="https://ejournal.iainbengkulu.ac.id/index.php/madania/article/viewFile/40/40" TargetMode="External"/><Relationship Id="rId41" Type="http://schemas.openxmlformats.org/officeDocument/2006/relationships/hyperlink" Target="http://jurnal.radenfatah.ac.id/index.php/Nurani/article/view/1942" TargetMode="External"/><Relationship Id="rId62" Type="http://schemas.openxmlformats.org/officeDocument/2006/relationships/hyperlink" Target="http://jurnal.radenfatah.ac.id/index.php/pairf/article/view/3003" TargetMode="External"/><Relationship Id="rId83" Type="http://schemas.openxmlformats.org/officeDocument/2006/relationships/hyperlink" Target="http://jurnal.radenfatah.ac.id/index.php/bioilmi/article/view/1335" TargetMode="External"/><Relationship Id="rId179" Type="http://schemas.openxmlformats.org/officeDocument/2006/relationships/hyperlink" Target="http://eprints.radenfatah.ac.id/26/" TargetMode="External"/><Relationship Id="rId190" Type="http://schemas.openxmlformats.org/officeDocument/2006/relationships/hyperlink" Target="http://jurnal.radenfatah.ac.id/index.php/JIA/article/download/481/434" TargetMode="External"/><Relationship Id="rId204" Type="http://schemas.openxmlformats.org/officeDocument/2006/relationships/hyperlink" Target="http://jurnal.radenfatah.ac.id/index.php/intizar/article/view/405" TargetMode="External"/><Relationship Id="rId225" Type="http://schemas.openxmlformats.org/officeDocument/2006/relationships/hyperlink" Target="http://jurnal.radenfatah.ac.id/index.php/psikis/article/view/566" TargetMode="External"/><Relationship Id="rId246" Type="http://schemas.openxmlformats.org/officeDocument/2006/relationships/hyperlink" Target="http://jurnal.radenfatah.ac.id/index.php/biota/article/view/733" TargetMode="External"/><Relationship Id="rId267" Type="http://schemas.openxmlformats.org/officeDocument/2006/relationships/hyperlink" Target="http://jurnal.radenfatah.ac.id/index.php/tadib/article/view/46" TargetMode="External"/><Relationship Id="rId288" Type="http://schemas.openxmlformats.org/officeDocument/2006/relationships/hyperlink" Target="http://jurnal.radenfatah.ac.id/index.php/tadib/article/view/56" TargetMode="External"/><Relationship Id="rId106" Type="http://schemas.openxmlformats.org/officeDocument/2006/relationships/hyperlink" Target="https://iopscience.iop.org/article/10.1088/1742-6596/948/1/012014/meta" TargetMode="External"/><Relationship Id="rId127" Type="http://schemas.openxmlformats.org/officeDocument/2006/relationships/hyperlink" Target="https://ejournal.unsri.ac.id/index.php/jpm/article/view/314" TargetMode="External"/><Relationship Id="rId10" Type="http://schemas.openxmlformats.org/officeDocument/2006/relationships/hyperlink" Target="http://jurnal.radenfatah.ac.id/index.php/tadib/article/view/35" TargetMode="External"/><Relationship Id="rId31" Type="http://schemas.openxmlformats.org/officeDocument/2006/relationships/hyperlink" Target="http://jurnal.radenfatah.ac.id/index.php/annisa/article/view/1789" TargetMode="External"/><Relationship Id="rId52" Type="http://schemas.openxmlformats.org/officeDocument/2006/relationships/hyperlink" Target="http://jurnal.radenfatah.ac.id/index.php/pairf/article/view/3216" TargetMode="External"/><Relationship Id="rId73" Type="http://schemas.openxmlformats.org/officeDocument/2006/relationships/hyperlink" Target="http://jurnal.radenfatah.ac.id/index.php/Nurani/article/view/1888" TargetMode="External"/><Relationship Id="rId94" Type="http://schemas.openxmlformats.org/officeDocument/2006/relationships/hyperlink" Target="http://www.ijee.org/yahoo_site_admin/assets/docs/9.8122305.pdf" TargetMode="External"/><Relationship Id="rId148" Type="http://schemas.openxmlformats.org/officeDocument/2006/relationships/hyperlink" Target="http://www.academia.edu/download/34744683/2136-5596-1-SM.pdf" TargetMode="External"/><Relationship Id="rId169" Type="http://schemas.openxmlformats.org/officeDocument/2006/relationships/hyperlink" Target="http://jurnal.radenfatah.ac.id/index.php/annisa/article/view/836" TargetMode="External"/><Relationship Id="rId4" Type="http://schemas.openxmlformats.org/officeDocument/2006/relationships/hyperlink" Target="http://jurnal.radenfatah.ac.id/index.php/jpmrafa/article/view/1242" TargetMode="External"/><Relationship Id="rId180" Type="http://schemas.openxmlformats.org/officeDocument/2006/relationships/hyperlink" Target="http://jurnal.radenfatah.ac.id/index.php/biota/article/view/735" TargetMode="External"/><Relationship Id="rId215" Type="http://schemas.openxmlformats.org/officeDocument/2006/relationships/hyperlink" Target="https://journal.ugm.ac.id/kawistara/article/download/10057/7565" TargetMode="External"/><Relationship Id="rId236" Type="http://schemas.openxmlformats.org/officeDocument/2006/relationships/hyperlink" Target="http://search.ebscohost.com/login.aspx?direct=true&amp;profile=ehost&amp;scope=site&amp;authtype=crawler&amp;jrnl=09707077&amp;AN=103336242&amp;h=4lA1Budq%2F9L1lmP4%2FPEA8uX49lLuCN%2FYzXapk93n8JexDfA7zQadRa%2B%2FOLFxFJmsf6weZLmd7ycxkZ37TPfOlw%3D%3D&amp;crl=c" TargetMode="External"/><Relationship Id="rId257" Type="http://schemas.openxmlformats.org/officeDocument/2006/relationships/hyperlink" Target="http://eprints.radenfatah.ac.id/4033/1/JURNAL%20NASIONAL%20AKREDITASI%20AHKAM%20UIN%20JAKARTA.pdf" TargetMode="External"/><Relationship Id="rId278" Type="http://schemas.openxmlformats.org/officeDocument/2006/relationships/hyperlink" Target="http://jurnal.radenfatah.ac.id/index.php/ieconomics/article/view/394" TargetMode="External"/><Relationship Id="rId303" Type="http://schemas.openxmlformats.org/officeDocument/2006/relationships/hyperlink" Target="http://www.ijims.iainsalatiga.ac.id/index.php/ijims/article/download/90/53" TargetMode="External"/><Relationship Id="rId42" Type="http://schemas.openxmlformats.org/officeDocument/2006/relationships/hyperlink" Target="http://www.kafaah.org/index.php/kafaah/article/view/198" TargetMode="External"/><Relationship Id="rId84" Type="http://schemas.openxmlformats.org/officeDocument/2006/relationships/hyperlink" Target="http://jurnal.radenfatah.ac.id/index.php/ieconomics/article/view/1495" TargetMode="External"/><Relationship Id="rId138" Type="http://schemas.openxmlformats.org/officeDocument/2006/relationships/hyperlink" Target="http://dinamikahukum.fh.unsoed.ac.id/index.php/JDH/article/view/286" TargetMode="External"/><Relationship Id="rId191" Type="http://schemas.openxmlformats.org/officeDocument/2006/relationships/hyperlink" Target="http://jurnal.radenfatah.ac.id/index.php/intizar/article/view/543" TargetMode="External"/><Relationship Id="rId205" Type="http://schemas.openxmlformats.org/officeDocument/2006/relationships/hyperlink" Target="http://jurnal.radenfatah.ac.id/index.php/ieconomics/article/view/393" TargetMode="External"/><Relationship Id="rId247" Type="http://schemas.openxmlformats.org/officeDocument/2006/relationships/hyperlink" Target="http://jurnal.radenfatah.ac.id/index.php/biota/article/view/539" TargetMode="External"/><Relationship Id="rId107" Type="http://schemas.openxmlformats.org/officeDocument/2006/relationships/hyperlink" Target="https://eric.ed.gov/?id=EJ1210891" TargetMode="External"/><Relationship Id="rId289" Type="http://schemas.openxmlformats.org/officeDocument/2006/relationships/hyperlink" Target="http://jurnal.radenfatah.ac.id/index.php/annisa/article/view/844" TargetMode="External"/><Relationship Id="rId11" Type="http://schemas.openxmlformats.org/officeDocument/2006/relationships/hyperlink" Target="http://jurnal.radenfatah.ac.id/index.php/tadib/article/view/60" TargetMode="External"/><Relationship Id="rId53" Type="http://schemas.openxmlformats.org/officeDocument/2006/relationships/hyperlink" Target="http://jurnal.radenfatah.ac.id/index.php/ieconomics/article/view/1688" TargetMode="External"/><Relationship Id="rId149" Type="http://schemas.openxmlformats.org/officeDocument/2006/relationships/hyperlink" Target="http://jurnal.radenfatah.ac.id/index.php/intizar/article/view/940" TargetMode="External"/><Relationship Id="rId95" Type="http://schemas.openxmlformats.org/officeDocument/2006/relationships/hyperlink" Target="http://jfl.iaun.ac.ir/article_601173.html" TargetMode="External"/><Relationship Id="rId160" Type="http://schemas.openxmlformats.org/officeDocument/2006/relationships/hyperlink" Target="http://jurnal.radenfatah.ac.id/index.php/biota/article/view/382" TargetMode="External"/><Relationship Id="rId216" Type="http://schemas.openxmlformats.org/officeDocument/2006/relationships/hyperlink" Target="http://www.journal.walisongo.ac.id/index.php/ahkam/article/view/3256" TargetMode="External"/><Relationship Id="rId258" Type="http://schemas.openxmlformats.org/officeDocument/2006/relationships/hyperlink" Target="http://www.jurnalmiqotojs.uinsu.ac.id/index.php/jurnalmiqot/article/view/95/0" TargetMode="External"/><Relationship Id="rId22" Type="http://schemas.openxmlformats.org/officeDocument/2006/relationships/hyperlink" Target="https://scholar.google.com/scholar?hl=en&amp;as_sdt=0%2C5&amp;q=Harto%2C+K.+%282014%29.+Pengembangan+Pendidikan+Agama+Islam+Berbasis+Multikultural.+At-Tahrir%3A+Jurnal+Pemikiran+Islam%2C+14%282%29.&amp;btnG=" TargetMode="External"/><Relationship Id="rId64" Type="http://schemas.openxmlformats.org/officeDocument/2006/relationships/hyperlink" Target="http://e-journal.unipma.ac.id/index.php/JF/article/view/1066" TargetMode="External"/><Relationship Id="rId118" Type="http://schemas.openxmlformats.org/officeDocument/2006/relationships/hyperlink" Target="https://www.ceeol.com/search/article-detail?id=683373" TargetMode="External"/><Relationship Id="rId171" Type="http://schemas.openxmlformats.org/officeDocument/2006/relationships/hyperlink" Target="http://islamica.uinsby.ac.id/index.php/islamica/article/view/121" TargetMode="External"/><Relationship Id="rId227" Type="http://schemas.openxmlformats.org/officeDocument/2006/relationships/hyperlink" Target="http://jurnal.radenfatah.ac.id/index.php/El-idare/article/view/289" TargetMode="External"/><Relationship Id="rId269" Type="http://schemas.openxmlformats.org/officeDocument/2006/relationships/hyperlink" Target="http://jurnal.radenfatah.ac.id/index.php/biota/article/view/738" TargetMode="External"/><Relationship Id="rId33" Type="http://schemas.openxmlformats.org/officeDocument/2006/relationships/hyperlink" Target="http://journal.uinsgd.ac.id/index.php/psy/article/view/1227" TargetMode="External"/><Relationship Id="rId129" Type="http://schemas.openxmlformats.org/officeDocument/2006/relationships/hyperlink" Target="http://jurnal.radenfatah.ac.id/index.php/jpmrafa/article/view/1236" TargetMode="External"/><Relationship Id="rId280" Type="http://schemas.openxmlformats.org/officeDocument/2006/relationships/hyperlink" Target="http://jurnal.radenfatah.ac.id/index.php/tadib/article/view/64" TargetMode="External"/><Relationship Id="rId75" Type="http://schemas.openxmlformats.org/officeDocument/2006/relationships/hyperlink" Target="http://jurnal.radenfatah.ac.id/index.php/Tadrib/article/view/1949" TargetMode="External"/><Relationship Id="rId140" Type="http://schemas.openxmlformats.org/officeDocument/2006/relationships/hyperlink" Target="http://jurnal.radenfatah.ac.id/index.php/jpmrafa/article/view/1225" TargetMode="External"/><Relationship Id="rId182" Type="http://schemas.openxmlformats.org/officeDocument/2006/relationships/hyperlink" Target="https://econpapers.repec.org/RePEc:arp:tjssrr:2019:p:543-550" TargetMode="External"/><Relationship Id="rId6" Type="http://schemas.openxmlformats.org/officeDocument/2006/relationships/hyperlink" Target="https://ejournal.unsri.ac.id/index.php/jpm/article/view/302" TargetMode="External"/><Relationship Id="rId238" Type="http://schemas.openxmlformats.org/officeDocument/2006/relationships/hyperlink" Target="https://www.researchgate.net/profile/Hapin_Afriyani/publication/334257698_Studi_Perbandingan_Sintesis_dan_Karakterisasi_Dua_Senyawa_OrganotimahIV_3-Hidroksibenzoat/links/5d241977458515c11c1f4a9d/Studi-Perbandingan-Sintesis-dan-Karakterisasi-Dua-Senyawa-Or" TargetMode="External"/><Relationship Id="rId291" Type="http://schemas.openxmlformats.org/officeDocument/2006/relationships/hyperlink" Target="http://jurnal.radenfatah.ac.id/index.php/warda/article/view/213" TargetMode="External"/><Relationship Id="rId305" Type="http://schemas.openxmlformats.org/officeDocument/2006/relationships/hyperlink" Target="http://jurnal.radenfatah.ac.id/index.php/JIA/article/download/483/435" TargetMode="External"/></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bit.ly/SuratTugasPkMkeAustralia_Sutrisno" TargetMode="External"/><Relationship Id="rId3" Type="http://schemas.openxmlformats.org/officeDocument/2006/relationships/hyperlink" Target="http://bit.ly/DataMhsiswaAsing2018" TargetMode="External"/><Relationship Id="rId7" Type="http://schemas.openxmlformats.org/officeDocument/2006/relationships/hyperlink" Target="http://bit.ly/PosDoc_UlyaKencana" TargetMode="External"/><Relationship Id="rId2" Type="http://schemas.openxmlformats.org/officeDocument/2006/relationships/hyperlink" Target="http://bit.ly/DataMhsiswaAsing2018" TargetMode="External"/><Relationship Id="rId1" Type="http://schemas.openxmlformats.org/officeDocument/2006/relationships/hyperlink" Target="http://lpm.radenfatah.ac.id/?nmodul=berita&amp;bid=11" TargetMode="External"/><Relationship Id="rId6" Type="http://schemas.openxmlformats.org/officeDocument/2006/relationships/hyperlink" Target="http://bit.ly/kerjamasama_UIN_Newcastle" TargetMode="External"/><Relationship Id="rId11" Type="http://schemas.openxmlformats.org/officeDocument/2006/relationships/printerSettings" Target="../printerSettings/printerSettings5.bin"/><Relationship Id="rId5" Type="http://schemas.openxmlformats.org/officeDocument/2006/relationships/hyperlink" Target="http://bit.ly/DataMhsiswaAsing2018" TargetMode="External"/><Relationship Id="rId10" Type="http://schemas.openxmlformats.org/officeDocument/2006/relationships/hyperlink" Target="https://radenfatah.ac.id/index.php/front/berita_detail/1198" TargetMode="External"/><Relationship Id="rId4" Type="http://schemas.openxmlformats.org/officeDocument/2006/relationships/hyperlink" Target="http://bit.ly/DataMhsiswaAsing2018" TargetMode="External"/><Relationship Id="rId9" Type="http://schemas.openxmlformats.org/officeDocument/2006/relationships/hyperlink" Target="https://www.klikampera.com/uin-gandeng-iran-demi-kemajuan-universitas/"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50"/>
  <sheetViews>
    <sheetView topLeftCell="A10" zoomScale="60" zoomScaleNormal="70" workbookViewId="0">
      <selection activeCell="F49" sqref="F49"/>
    </sheetView>
  </sheetViews>
  <sheetFormatPr defaultColWidth="8.85546875" defaultRowHeight="15" customHeight="1" x14ac:dyDescent="0.25"/>
  <cols>
    <col min="1" max="1" width="3.85546875" style="5" customWidth="1"/>
    <col min="2" max="8" width="8.85546875" style="5" customWidth="1"/>
    <col min="9" max="9" width="2.5703125" style="5" customWidth="1"/>
    <col min="10" max="12" width="8.85546875" style="5" customWidth="1"/>
    <col min="13" max="14" width="3.140625" style="5" customWidth="1"/>
    <col min="15" max="24" width="8.85546875" style="5" customWidth="1"/>
    <col min="25" max="25" width="2.85546875" style="5" customWidth="1"/>
    <col min="26" max="16384" width="8.85546875" style="5"/>
  </cols>
  <sheetData>
    <row r="1" spans="1:25" ht="15" customHeight="1" x14ac:dyDescent="0.25">
      <c r="A1" s="3"/>
      <c r="B1" s="3"/>
      <c r="C1" s="3"/>
      <c r="D1" s="4"/>
      <c r="E1" s="4"/>
      <c r="F1" s="4"/>
      <c r="G1" s="4"/>
      <c r="H1" s="8"/>
      <c r="I1" s="8"/>
      <c r="J1" s="4"/>
      <c r="K1" s="4"/>
      <c r="L1" s="4"/>
      <c r="M1" s="4"/>
      <c r="N1" s="4"/>
      <c r="O1" s="4"/>
      <c r="P1" s="4"/>
      <c r="Q1" s="4"/>
      <c r="R1" s="4"/>
      <c r="S1" s="4"/>
      <c r="T1" s="4"/>
      <c r="U1" s="4"/>
      <c r="V1" s="4"/>
      <c r="W1" s="4"/>
      <c r="X1" s="4"/>
      <c r="Y1" s="4"/>
    </row>
    <row r="2" spans="1:25" ht="27" customHeight="1" x14ac:dyDescent="0.25">
      <c r="A2" s="171" t="s">
        <v>9</v>
      </c>
      <c r="B2" s="171"/>
      <c r="C2" s="171"/>
      <c r="D2" s="171"/>
      <c r="E2" s="171"/>
      <c r="F2" s="171"/>
      <c r="G2" s="171"/>
      <c r="H2" s="171"/>
      <c r="I2" s="171"/>
      <c r="J2" s="171"/>
      <c r="K2" s="171"/>
      <c r="L2" s="171"/>
      <c r="M2" s="171"/>
      <c r="N2" s="171"/>
      <c r="O2" s="171"/>
      <c r="P2" s="171"/>
      <c r="Q2" s="171"/>
      <c r="R2" s="171"/>
      <c r="S2" s="171"/>
      <c r="T2" s="171"/>
      <c r="U2" s="171"/>
      <c r="V2" s="171"/>
      <c r="W2" s="171"/>
      <c r="X2" s="171"/>
      <c r="Y2" s="171"/>
    </row>
    <row r="3" spans="1:25" ht="27" customHeight="1" x14ac:dyDescent="0.25">
      <c r="A3" s="172" t="s">
        <v>10</v>
      </c>
      <c r="B3" s="172"/>
      <c r="C3" s="172"/>
      <c r="D3" s="172"/>
      <c r="E3" s="172"/>
      <c r="F3" s="172"/>
      <c r="G3" s="172"/>
      <c r="H3" s="172"/>
      <c r="I3" s="172"/>
      <c r="J3" s="172"/>
      <c r="K3" s="172"/>
      <c r="L3" s="172"/>
      <c r="M3" s="172"/>
      <c r="N3" s="172"/>
      <c r="O3" s="172"/>
      <c r="P3" s="172"/>
      <c r="Q3" s="172"/>
      <c r="R3" s="172"/>
      <c r="S3" s="172"/>
      <c r="T3" s="172"/>
      <c r="U3" s="172"/>
      <c r="V3" s="172"/>
      <c r="W3" s="172"/>
      <c r="X3" s="172"/>
      <c r="Y3" s="172"/>
    </row>
    <row r="4" spans="1:25" ht="15" customHeight="1" x14ac:dyDescent="0.25">
      <c r="A4" s="4"/>
      <c r="B4" s="4"/>
      <c r="C4" s="4"/>
      <c r="D4" s="4"/>
      <c r="E4" s="4"/>
      <c r="F4" s="4"/>
      <c r="G4" s="6"/>
      <c r="H4" s="6"/>
      <c r="I4" s="6"/>
      <c r="J4" s="6"/>
      <c r="K4" s="6"/>
      <c r="L4" s="6"/>
      <c r="M4" s="6"/>
      <c r="N4" s="6"/>
      <c r="O4" s="6"/>
      <c r="P4" s="6"/>
      <c r="Q4" s="6"/>
      <c r="R4" s="6"/>
      <c r="S4" s="6"/>
      <c r="T4" s="4"/>
      <c r="U4" s="4"/>
      <c r="V4" s="4"/>
      <c r="W4" s="4"/>
      <c r="X4" s="4"/>
      <c r="Y4" s="4"/>
    </row>
    <row r="5" spans="1:25" ht="27" customHeight="1" x14ac:dyDescent="0.25">
      <c r="A5" s="176" t="s">
        <v>329</v>
      </c>
      <c r="B5" s="176"/>
      <c r="C5" s="176"/>
      <c r="D5" s="176"/>
      <c r="E5" s="176"/>
      <c r="F5" s="176"/>
      <c r="G5" s="176"/>
      <c r="H5" s="176"/>
      <c r="I5" s="176"/>
      <c r="J5" s="176"/>
      <c r="K5" s="176"/>
      <c r="L5" s="176"/>
      <c r="M5" s="176"/>
      <c r="N5" s="176"/>
      <c r="O5" s="176"/>
      <c r="P5" s="176"/>
      <c r="Q5" s="176"/>
      <c r="R5" s="176"/>
      <c r="S5" s="176"/>
      <c r="T5" s="176"/>
      <c r="U5" s="176"/>
      <c r="V5" s="176"/>
      <c r="W5" s="176"/>
      <c r="X5" s="176"/>
      <c r="Y5" s="176"/>
    </row>
    <row r="6" spans="1:25" ht="15" customHeight="1" x14ac:dyDescent="0.25">
      <c r="A6" s="4"/>
      <c r="B6" s="4"/>
      <c r="C6" s="4"/>
      <c r="D6" s="4"/>
      <c r="E6" s="4"/>
      <c r="F6" s="4"/>
      <c r="G6" s="6"/>
      <c r="H6" s="6"/>
      <c r="I6" s="6"/>
      <c r="J6" s="6"/>
      <c r="K6" s="6"/>
      <c r="L6" s="6"/>
      <c r="M6" s="6"/>
      <c r="N6" s="6"/>
      <c r="O6" s="6"/>
      <c r="P6" s="6"/>
      <c r="Q6" s="6"/>
      <c r="R6" s="6"/>
      <c r="S6" s="6"/>
      <c r="T6" s="4"/>
      <c r="U6" s="4"/>
      <c r="V6" s="4"/>
      <c r="W6" s="4"/>
      <c r="X6" s="4"/>
      <c r="Y6" s="4"/>
    </row>
    <row r="7" spans="1:25" s="9" customFormat="1" ht="24" customHeight="1" x14ac:dyDescent="0.25">
      <c r="A7" s="4"/>
      <c r="B7" s="11"/>
      <c r="C7" s="14" t="s">
        <v>4</v>
      </c>
      <c r="D7" s="12"/>
      <c r="E7" s="11"/>
      <c r="F7" s="12"/>
      <c r="G7" s="12" t="s">
        <v>5</v>
      </c>
      <c r="H7" s="173" t="s">
        <v>2403</v>
      </c>
      <c r="I7" s="173"/>
      <c r="J7" s="173"/>
      <c r="K7" s="173"/>
      <c r="L7" s="173"/>
      <c r="M7" s="173"/>
      <c r="N7" s="173"/>
      <c r="O7" s="173"/>
      <c r="P7" s="173"/>
      <c r="Q7" s="173"/>
      <c r="R7" s="173"/>
      <c r="S7" s="173"/>
      <c r="T7" s="173"/>
      <c r="U7" s="173"/>
      <c r="V7" s="173"/>
      <c r="W7" s="173"/>
      <c r="X7" s="173"/>
      <c r="Y7" s="11"/>
    </row>
    <row r="8" spans="1:25" s="9" customFormat="1" ht="5.45" customHeight="1" x14ac:dyDescent="0.25">
      <c r="A8" s="4"/>
      <c r="B8" s="11"/>
      <c r="C8" s="11"/>
      <c r="D8" s="12"/>
      <c r="E8" s="11"/>
      <c r="F8" s="12"/>
      <c r="G8" s="12"/>
      <c r="H8" s="12"/>
      <c r="I8" s="12"/>
      <c r="J8" s="12"/>
      <c r="K8" s="12"/>
      <c r="L8" s="12"/>
      <c r="M8" s="12"/>
      <c r="N8" s="12"/>
      <c r="O8" s="12"/>
      <c r="P8" s="12"/>
      <c r="Q8" s="12"/>
      <c r="R8" s="12"/>
      <c r="S8" s="12"/>
      <c r="T8" s="12"/>
      <c r="U8" s="12"/>
      <c r="V8" s="12"/>
      <c r="W8" s="12"/>
      <c r="X8" s="12"/>
      <c r="Y8" s="11"/>
    </row>
    <row r="9" spans="1:25" s="9" customFormat="1" ht="24" customHeight="1" x14ac:dyDescent="0.25">
      <c r="A9" s="4"/>
      <c r="B9" s="11"/>
      <c r="C9" s="14" t="s">
        <v>11</v>
      </c>
      <c r="D9" s="12"/>
      <c r="E9" s="11"/>
      <c r="F9" s="12"/>
      <c r="G9" s="12" t="s">
        <v>5</v>
      </c>
      <c r="H9" s="174" t="s">
        <v>1</v>
      </c>
      <c r="I9" s="174"/>
      <c r="J9" s="174"/>
      <c r="K9" s="174"/>
      <c r="L9" s="174"/>
      <c r="M9" s="174"/>
      <c r="N9" s="174"/>
      <c r="O9" s="13"/>
      <c r="P9" s="13"/>
      <c r="Q9" s="13"/>
      <c r="R9" s="13"/>
      <c r="S9" s="13"/>
      <c r="T9" s="13"/>
      <c r="U9" s="11"/>
      <c r="V9" s="11"/>
      <c r="W9" s="11"/>
      <c r="X9" s="11"/>
      <c r="Y9" s="11"/>
    </row>
    <row r="10" spans="1:25" s="9" customFormat="1" ht="5.45" customHeight="1" x14ac:dyDescent="0.25">
      <c r="A10" s="4"/>
      <c r="B10" s="11"/>
      <c r="C10" s="11"/>
      <c r="D10" s="12"/>
      <c r="E10" s="11"/>
      <c r="F10" s="12"/>
      <c r="G10" s="12"/>
      <c r="H10" s="12"/>
      <c r="I10" s="12"/>
      <c r="J10" s="12"/>
      <c r="K10" s="12"/>
      <c r="L10" s="12"/>
      <c r="M10" s="12"/>
      <c r="N10" s="12"/>
      <c r="O10" s="12"/>
      <c r="P10" s="12"/>
      <c r="Q10" s="12"/>
      <c r="R10" s="12"/>
      <c r="S10" s="12"/>
      <c r="T10" s="12"/>
      <c r="U10" s="12"/>
      <c r="V10" s="12"/>
      <c r="W10" s="12"/>
      <c r="X10" s="12"/>
      <c r="Y10" s="11"/>
    </row>
    <row r="11" spans="1:25" s="9" customFormat="1" ht="24.6" hidden="1" customHeight="1" x14ac:dyDescent="0.25">
      <c r="A11" s="4"/>
      <c r="B11" s="11"/>
      <c r="C11" s="11"/>
      <c r="D11" s="12"/>
      <c r="E11" s="11"/>
      <c r="F11" s="12"/>
      <c r="G11" s="12"/>
      <c r="H11" s="88"/>
      <c r="I11" s="88"/>
      <c r="J11" s="12"/>
      <c r="K11" s="12"/>
      <c r="L11" s="12"/>
      <c r="M11" s="12"/>
      <c r="N11" s="12"/>
      <c r="O11" s="12"/>
      <c r="P11" s="12"/>
      <c r="Q11" s="12"/>
      <c r="R11" s="12"/>
      <c r="S11" s="12"/>
      <c r="T11" s="12"/>
      <c r="U11" s="12"/>
      <c r="V11" s="12"/>
      <c r="W11" s="12"/>
      <c r="X11" s="12"/>
      <c r="Y11" s="11"/>
    </row>
    <row r="12" spans="1:25" s="9" customFormat="1" ht="24.6" hidden="1" customHeight="1" x14ac:dyDescent="0.25">
      <c r="A12" s="4"/>
      <c r="B12" s="11"/>
      <c r="C12" s="11"/>
      <c r="D12" s="12"/>
      <c r="E12" s="11"/>
      <c r="F12" s="12"/>
      <c r="G12" s="12"/>
      <c r="H12" s="88" t="s">
        <v>1</v>
      </c>
      <c r="I12" s="88"/>
      <c r="J12" s="12"/>
      <c r="K12" s="12"/>
      <c r="L12" s="12"/>
      <c r="M12" s="12"/>
      <c r="N12" s="12"/>
      <c r="O12" s="12"/>
      <c r="P12" s="12"/>
      <c r="Q12" s="12"/>
      <c r="R12" s="12"/>
      <c r="S12" s="12"/>
      <c r="T12" s="12"/>
      <c r="U12" s="12"/>
      <c r="V12" s="12"/>
      <c r="W12" s="12"/>
      <c r="X12" s="12"/>
      <c r="Y12" s="11"/>
    </row>
    <row r="13" spans="1:25" s="9" customFormat="1" ht="24.6" hidden="1" customHeight="1" x14ac:dyDescent="0.25">
      <c r="A13" s="4"/>
      <c r="B13" s="11"/>
      <c r="C13" s="11"/>
      <c r="D13" s="12"/>
      <c r="E13" s="11"/>
      <c r="F13" s="12"/>
      <c r="G13" s="12"/>
      <c r="H13" s="88" t="s">
        <v>2</v>
      </c>
      <c r="I13" s="88"/>
      <c r="J13" s="12"/>
      <c r="K13" s="12"/>
      <c r="L13" s="12"/>
      <c r="M13" s="12"/>
      <c r="N13" s="12"/>
      <c r="O13" s="12"/>
      <c r="P13" s="12"/>
      <c r="Q13" s="12"/>
      <c r="R13" s="12"/>
      <c r="S13" s="12"/>
      <c r="T13" s="12"/>
      <c r="U13" s="12"/>
      <c r="V13" s="12"/>
      <c r="W13" s="12"/>
      <c r="X13" s="12"/>
      <c r="Y13" s="11"/>
    </row>
    <row r="14" spans="1:25" s="9" customFormat="1" ht="24.6" hidden="1" customHeight="1" x14ac:dyDescent="0.25">
      <c r="A14" s="4"/>
      <c r="B14" s="11"/>
      <c r="C14" s="11"/>
      <c r="D14" s="12"/>
      <c r="E14" s="11"/>
      <c r="F14" s="12"/>
      <c r="G14" s="12"/>
      <c r="H14" s="88" t="s">
        <v>3</v>
      </c>
      <c r="I14" s="88"/>
      <c r="J14" s="12"/>
      <c r="K14" s="12"/>
      <c r="L14" s="12"/>
      <c r="M14" s="12"/>
      <c r="N14" s="12"/>
      <c r="O14" s="12"/>
      <c r="P14" s="12"/>
      <c r="Q14" s="12"/>
      <c r="R14" s="12"/>
      <c r="S14" s="12"/>
      <c r="T14" s="12"/>
      <c r="U14" s="12"/>
      <c r="V14" s="12"/>
      <c r="W14" s="12"/>
      <c r="X14" s="12"/>
      <c r="Y14" s="11"/>
    </row>
    <row r="15" spans="1:25" s="9" customFormat="1" ht="5.45" hidden="1" customHeight="1" x14ac:dyDescent="0.25">
      <c r="A15" s="4"/>
      <c r="B15" s="11"/>
      <c r="C15" s="11"/>
      <c r="D15" s="12"/>
      <c r="E15" s="11"/>
      <c r="F15" s="12"/>
      <c r="G15" s="12"/>
      <c r="H15" s="12"/>
      <c r="I15" s="12"/>
      <c r="J15" s="12"/>
      <c r="K15" s="12"/>
      <c r="L15" s="12"/>
      <c r="M15" s="12"/>
      <c r="N15" s="12"/>
      <c r="O15" s="12"/>
      <c r="P15" s="12"/>
      <c r="Q15" s="12"/>
      <c r="R15" s="12"/>
      <c r="S15" s="12"/>
      <c r="T15" s="12"/>
      <c r="U15" s="12"/>
      <c r="V15" s="12"/>
      <c r="W15" s="12"/>
      <c r="X15" s="12"/>
      <c r="Y15" s="11"/>
    </row>
    <row r="16" spans="1:25" s="9" customFormat="1" ht="24" customHeight="1" x14ac:dyDescent="0.25">
      <c r="A16" s="4"/>
      <c r="B16" s="11"/>
      <c r="C16" s="14" t="s">
        <v>12</v>
      </c>
      <c r="D16" s="12"/>
      <c r="E16" s="11"/>
      <c r="F16" s="12"/>
      <c r="G16" s="12" t="s">
        <v>5</v>
      </c>
      <c r="H16" s="174" t="s">
        <v>21</v>
      </c>
      <c r="I16" s="174"/>
      <c r="J16" s="174"/>
      <c r="K16" s="174"/>
      <c r="L16" s="174"/>
      <c r="M16" s="174"/>
      <c r="N16" s="174"/>
      <c r="O16" s="174"/>
      <c r="P16" s="174"/>
      <c r="Q16" s="13"/>
      <c r="R16" s="13"/>
      <c r="S16" s="13"/>
      <c r="T16" s="13"/>
      <c r="U16" s="11"/>
      <c r="V16" s="11"/>
      <c r="W16" s="11"/>
      <c r="X16" s="11"/>
      <c r="Y16" s="11"/>
    </row>
    <row r="17" spans="1:25" s="9" customFormat="1" ht="5.45" customHeight="1" x14ac:dyDescent="0.25">
      <c r="A17" s="4"/>
      <c r="B17" s="11"/>
      <c r="C17" s="11"/>
      <c r="D17" s="12"/>
      <c r="E17" s="11"/>
      <c r="F17" s="12"/>
      <c r="G17" s="12"/>
      <c r="H17" s="12"/>
      <c r="I17" s="12"/>
      <c r="J17" s="12"/>
      <c r="K17" s="12"/>
      <c r="L17" s="12"/>
      <c r="M17" s="12"/>
      <c r="N17" s="12"/>
      <c r="O17" s="12"/>
      <c r="P17" s="12"/>
      <c r="Q17" s="12"/>
      <c r="R17" s="12"/>
      <c r="S17" s="12"/>
      <c r="T17" s="12"/>
      <c r="U17" s="12"/>
      <c r="V17" s="12"/>
      <c r="W17" s="12"/>
      <c r="X17" s="12"/>
      <c r="Y17" s="11"/>
    </row>
    <row r="18" spans="1:25" s="9" customFormat="1" ht="24.6" hidden="1" customHeight="1" x14ac:dyDescent="0.25">
      <c r="A18" s="4"/>
      <c r="B18" s="11"/>
      <c r="C18" s="11"/>
      <c r="D18" s="12"/>
      <c r="E18" s="11"/>
      <c r="F18" s="12"/>
      <c r="G18" s="12"/>
      <c r="H18" s="88"/>
      <c r="I18" s="88"/>
      <c r="J18" s="12"/>
      <c r="K18" s="12"/>
      <c r="L18" s="12"/>
      <c r="M18" s="12"/>
      <c r="N18" s="12"/>
      <c r="O18" s="12"/>
      <c r="P18" s="12"/>
      <c r="Q18" s="12"/>
      <c r="R18" s="12"/>
      <c r="S18" s="12"/>
      <c r="T18" s="12"/>
      <c r="U18" s="12"/>
      <c r="V18" s="12"/>
      <c r="W18" s="12"/>
      <c r="X18" s="12"/>
      <c r="Y18" s="11"/>
    </row>
    <row r="19" spans="1:25" s="9" customFormat="1" ht="24.6" hidden="1" customHeight="1" x14ac:dyDescent="0.25">
      <c r="A19" s="4"/>
      <c r="B19" s="11"/>
      <c r="C19" s="11"/>
      <c r="D19" s="12"/>
      <c r="E19" s="11"/>
      <c r="F19" s="12"/>
      <c r="G19" s="12"/>
      <c r="H19" s="88" t="s">
        <v>19</v>
      </c>
      <c r="I19" s="88"/>
      <c r="J19" s="12"/>
      <c r="K19" s="12"/>
      <c r="L19" s="12"/>
      <c r="M19" s="12"/>
      <c r="N19" s="12"/>
      <c r="O19" s="12"/>
      <c r="P19" s="12"/>
      <c r="Q19" s="12"/>
      <c r="R19" s="12"/>
      <c r="S19" s="12"/>
      <c r="T19" s="12"/>
      <c r="U19" s="12"/>
      <c r="V19" s="12"/>
      <c r="W19" s="12"/>
      <c r="X19" s="12"/>
      <c r="Y19" s="11"/>
    </row>
    <row r="20" spans="1:25" s="9" customFormat="1" ht="24.6" hidden="1" customHeight="1" x14ac:dyDescent="0.25">
      <c r="A20" s="4"/>
      <c r="B20" s="11"/>
      <c r="C20" s="11"/>
      <c r="D20" s="12"/>
      <c r="E20" s="11"/>
      <c r="F20" s="12"/>
      <c r="G20" s="12"/>
      <c r="H20" s="88" t="s">
        <v>21</v>
      </c>
      <c r="I20" s="88"/>
      <c r="J20" s="12"/>
      <c r="K20" s="12"/>
      <c r="L20" s="12"/>
      <c r="M20" s="12"/>
      <c r="N20" s="12"/>
      <c r="O20" s="12"/>
      <c r="P20" s="12"/>
      <c r="Q20" s="12"/>
      <c r="R20" s="12"/>
      <c r="S20" s="12"/>
      <c r="T20" s="12"/>
      <c r="U20" s="12"/>
      <c r="V20" s="12"/>
      <c r="W20" s="12"/>
      <c r="X20" s="12"/>
      <c r="Y20" s="11"/>
    </row>
    <row r="21" spans="1:25" s="9" customFormat="1" ht="24.6" hidden="1" customHeight="1" x14ac:dyDescent="0.25">
      <c r="A21" s="4"/>
      <c r="B21" s="11"/>
      <c r="C21" s="11"/>
      <c r="D21" s="12"/>
      <c r="E21" s="11"/>
      <c r="F21" s="12"/>
      <c r="G21" s="12"/>
      <c r="H21" s="88" t="s">
        <v>22</v>
      </c>
      <c r="I21" s="88"/>
      <c r="J21" s="12"/>
      <c r="K21" s="12"/>
      <c r="L21" s="12"/>
      <c r="M21" s="12"/>
      <c r="N21" s="12"/>
      <c r="O21" s="12"/>
      <c r="P21" s="12"/>
      <c r="Q21" s="12"/>
      <c r="R21" s="12"/>
      <c r="S21" s="12"/>
      <c r="T21" s="12"/>
      <c r="U21" s="12"/>
      <c r="V21" s="12"/>
      <c r="W21" s="12"/>
      <c r="X21" s="12"/>
      <c r="Y21" s="11"/>
    </row>
    <row r="22" spans="1:25" s="9" customFormat="1" ht="24.6" hidden="1" customHeight="1" x14ac:dyDescent="0.25">
      <c r="A22" s="4"/>
      <c r="B22" s="11"/>
      <c r="C22" s="11"/>
      <c r="D22" s="12"/>
      <c r="E22" s="11"/>
      <c r="F22" s="12"/>
      <c r="G22" s="12"/>
      <c r="H22" s="88" t="s">
        <v>20</v>
      </c>
      <c r="I22" s="88"/>
      <c r="J22" s="12"/>
      <c r="K22" s="12"/>
      <c r="L22" s="12"/>
      <c r="M22" s="12"/>
      <c r="N22" s="12"/>
      <c r="O22" s="12"/>
      <c r="P22" s="12"/>
      <c r="Q22" s="12"/>
      <c r="R22" s="12"/>
      <c r="S22" s="12"/>
      <c r="T22" s="12"/>
      <c r="U22" s="12"/>
      <c r="V22" s="12"/>
      <c r="W22" s="12"/>
      <c r="X22" s="12"/>
      <c r="Y22" s="11"/>
    </row>
    <row r="23" spans="1:25" s="9" customFormat="1" ht="5.45" hidden="1" customHeight="1" x14ac:dyDescent="0.25">
      <c r="A23" s="4"/>
      <c r="B23" s="11"/>
      <c r="C23" s="11"/>
      <c r="D23" s="12"/>
      <c r="E23" s="11"/>
      <c r="F23" s="12"/>
      <c r="G23" s="12"/>
      <c r="H23" s="12"/>
      <c r="I23" s="12"/>
      <c r="J23" s="12"/>
      <c r="K23" s="12"/>
      <c r="L23" s="12"/>
      <c r="M23" s="12"/>
      <c r="N23" s="12"/>
      <c r="O23" s="12"/>
      <c r="P23" s="12"/>
      <c r="Q23" s="12"/>
      <c r="R23" s="12"/>
      <c r="S23" s="12"/>
      <c r="T23" s="12"/>
      <c r="U23" s="12"/>
      <c r="V23" s="12"/>
      <c r="W23" s="12"/>
      <c r="X23" s="12"/>
      <c r="Y23" s="11"/>
    </row>
    <row r="24" spans="1:25" s="9" customFormat="1" ht="24" customHeight="1" x14ac:dyDescent="0.25">
      <c r="A24" s="4"/>
      <c r="B24" s="11"/>
      <c r="C24" s="14" t="s">
        <v>312</v>
      </c>
      <c r="D24" s="12"/>
      <c r="E24" s="11"/>
      <c r="F24" s="12"/>
      <c r="G24" s="12" t="s">
        <v>5</v>
      </c>
      <c r="H24" s="174" t="s">
        <v>2397</v>
      </c>
      <c r="I24" s="174"/>
      <c r="J24" s="174"/>
      <c r="K24" s="174"/>
      <c r="L24" s="174"/>
      <c r="M24" s="174"/>
      <c r="N24" s="174"/>
      <c r="O24" s="174"/>
      <c r="P24" s="174"/>
      <c r="Q24" s="174"/>
      <c r="R24" s="174"/>
      <c r="S24" s="174"/>
      <c r="T24" s="174"/>
      <c r="U24" s="174"/>
      <c r="V24" s="174"/>
      <c r="W24" s="174"/>
      <c r="X24" s="174"/>
      <c r="Y24" s="11"/>
    </row>
    <row r="25" spans="1:25" s="9" customFormat="1" ht="5.45" customHeight="1" x14ac:dyDescent="0.25">
      <c r="A25" s="4"/>
      <c r="B25" s="11"/>
      <c r="C25" s="11"/>
      <c r="D25" s="12"/>
      <c r="E25" s="11"/>
      <c r="F25" s="12"/>
      <c r="G25" s="12"/>
      <c r="H25" s="12"/>
      <c r="I25" s="12"/>
      <c r="J25" s="12"/>
      <c r="K25" s="12"/>
      <c r="L25" s="12"/>
      <c r="M25" s="12"/>
      <c r="N25" s="12"/>
      <c r="O25" s="12"/>
      <c r="P25" s="12"/>
      <c r="Q25" s="12"/>
      <c r="R25" s="12"/>
      <c r="S25" s="12"/>
      <c r="T25" s="12"/>
      <c r="U25" s="12"/>
      <c r="V25" s="12"/>
      <c r="W25" s="12"/>
      <c r="X25" s="12"/>
      <c r="Y25" s="11"/>
    </row>
    <row r="26" spans="1:25" s="9" customFormat="1" ht="24" customHeight="1" x14ac:dyDescent="0.25">
      <c r="A26" s="4"/>
      <c r="B26" s="11"/>
      <c r="C26" s="14"/>
      <c r="D26" s="12"/>
      <c r="E26" s="11"/>
      <c r="F26" s="12"/>
      <c r="G26" s="12"/>
      <c r="H26" s="174"/>
      <c r="I26" s="174"/>
      <c r="J26" s="174"/>
      <c r="K26" s="174"/>
      <c r="L26" s="174"/>
      <c r="M26" s="174"/>
      <c r="N26" s="174"/>
      <c r="O26" s="174"/>
      <c r="P26" s="174"/>
      <c r="Q26" s="174"/>
      <c r="R26" s="174"/>
      <c r="S26" s="174"/>
      <c r="T26" s="174"/>
      <c r="U26" s="174"/>
      <c r="V26" s="174"/>
      <c r="W26" s="174"/>
      <c r="X26" s="174"/>
      <c r="Y26" s="11"/>
    </row>
    <row r="27" spans="1:25" s="9" customFormat="1" ht="5.45" customHeight="1" x14ac:dyDescent="0.25">
      <c r="A27" s="4"/>
      <c r="B27" s="11"/>
      <c r="C27" s="11"/>
      <c r="D27" s="12"/>
      <c r="E27" s="11"/>
      <c r="F27" s="12"/>
      <c r="G27" s="12"/>
      <c r="H27" s="12"/>
      <c r="I27" s="12"/>
      <c r="J27" s="12"/>
      <c r="K27" s="12"/>
      <c r="L27" s="12"/>
      <c r="M27" s="12"/>
      <c r="N27" s="12"/>
      <c r="O27" s="12"/>
      <c r="P27" s="12"/>
      <c r="Q27" s="12"/>
      <c r="R27" s="12"/>
      <c r="S27" s="12"/>
      <c r="T27" s="12"/>
      <c r="U27" s="12"/>
      <c r="V27" s="12"/>
      <c r="W27" s="12"/>
      <c r="X27" s="12"/>
      <c r="Y27" s="11"/>
    </row>
    <row r="28" spans="1:25" s="9" customFormat="1" ht="24" customHeight="1" x14ac:dyDescent="0.25">
      <c r="A28" s="4"/>
      <c r="B28" s="11"/>
      <c r="C28" s="14" t="s">
        <v>314</v>
      </c>
      <c r="D28" s="12"/>
      <c r="E28" s="11"/>
      <c r="F28" s="12"/>
      <c r="G28" s="12" t="s">
        <v>5</v>
      </c>
      <c r="H28" s="174" t="s">
        <v>2404</v>
      </c>
      <c r="I28" s="174"/>
      <c r="J28" s="174"/>
      <c r="K28" s="174"/>
      <c r="L28" s="174"/>
      <c r="M28" s="174"/>
      <c r="N28" s="174"/>
      <c r="O28" s="13"/>
      <c r="P28" s="13"/>
      <c r="Q28" s="13"/>
      <c r="R28" s="13"/>
      <c r="S28" s="13"/>
      <c r="T28" s="13"/>
      <c r="U28" s="11"/>
      <c r="V28" s="11"/>
      <c r="W28" s="11"/>
      <c r="X28" s="11"/>
      <c r="Y28" s="11"/>
    </row>
    <row r="29" spans="1:25" s="9" customFormat="1" ht="5.45" customHeight="1" x14ac:dyDescent="0.25">
      <c r="A29" s="4"/>
      <c r="B29" s="11"/>
      <c r="C29" s="11"/>
      <c r="D29" s="12"/>
      <c r="E29" s="11"/>
      <c r="F29" s="12"/>
      <c r="G29" s="12"/>
      <c r="H29" s="12"/>
      <c r="I29" s="12"/>
      <c r="J29" s="12"/>
      <c r="K29" s="12"/>
      <c r="L29" s="12"/>
      <c r="M29" s="12"/>
      <c r="N29" s="12"/>
      <c r="O29" s="12"/>
      <c r="P29" s="12"/>
      <c r="Q29" s="12"/>
      <c r="R29" s="12"/>
      <c r="S29" s="12"/>
      <c r="T29" s="12"/>
      <c r="U29" s="12"/>
      <c r="V29" s="12"/>
      <c r="W29" s="12"/>
      <c r="X29" s="12"/>
      <c r="Y29" s="11"/>
    </row>
    <row r="30" spans="1:25" s="9" customFormat="1" ht="24" customHeight="1" x14ac:dyDescent="0.25">
      <c r="A30" s="4"/>
      <c r="B30" s="11"/>
      <c r="C30" s="14" t="s">
        <v>315</v>
      </c>
      <c r="D30" s="12"/>
      <c r="E30" s="11"/>
      <c r="F30" s="12"/>
      <c r="G30" s="12" t="s">
        <v>5</v>
      </c>
      <c r="H30" s="177" t="s">
        <v>2398</v>
      </c>
      <c r="I30" s="174"/>
      <c r="J30" s="174"/>
      <c r="K30" s="174"/>
      <c r="L30" s="174"/>
      <c r="M30" s="174"/>
      <c r="N30" s="174"/>
      <c r="O30" s="174"/>
      <c r="P30" s="174"/>
      <c r="Q30" s="174"/>
      <c r="R30" s="13"/>
      <c r="S30" s="13"/>
      <c r="T30" s="13"/>
      <c r="U30" s="11"/>
      <c r="V30" s="11"/>
      <c r="W30" s="11"/>
      <c r="X30" s="11"/>
      <c r="Y30" s="11"/>
    </row>
    <row r="31" spans="1:25" s="9" customFormat="1" ht="5.45" customHeight="1" x14ac:dyDescent="0.25">
      <c r="A31" s="4"/>
      <c r="B31" s="11"/>
      <c r="C31" s="11"/>
      <c r="D31" s="12"/>
      <c r="E31" s="11"/>
      <c r="F31" s="12"/>
      <c r="G31" s="12"/>
      <c r="H31" s="12"/>
      <c r="I31" s="12"/>
      <c r="J31" s="12"/>
      <c r="K31" s="12"/>
      <c r="L31" s="12"/>
      <c r="M31" s="12"/>
      <c r="N31" s="12"/>
      <c r="O31" s="12"/>
      <c r="P31" s="12"/>
      <c r="Q31" s="12"/>
      <c r="R31" s="12"/>
      <c r="S31" s="12"/>
      <c r="T31" s="12"/>
      <c r="U31" s="12"/>
      <c r="V31" s="12"/>
      <c r="W31" s="12"/>
      <c r="X31" s="12"/>
      <c r="Y31" s="11"/>
    </row>
    <row r="32" spans="1:25" s="9" customFormat="1" ht="24" customHeight="1" x14ac:dyDescent="0.25">
      <c r="A32" s="4"/>
      <c r="B32" s="11"/>
      <c r="C32" s="14" t="s">
        <v>316</v>
      </c>
      <c r="D32" s="12"/>
      <c r="E32" s="11"/>
      <c r="F32" s="12"/>
      <c r="G32" s="12" t="s">
        <v>5</v>
      </c>
      <c r="H32" s="177" t="s">
        <v>2399</v>
      </c>
      <c r="I32" s="174"/>
      <c r="J32" s="174"/>
      <c r="K32" s="174"/>
      <c r="L32" s="174"/>
      <c r="M32" s="174"/>
      <c r="N32" s="174"/>
      <c r="O32" s="174"/>
      <c r="P32" s="174"/>
      <c r="Q32" s="13"/>
      <c r="R32" s="13"/>
      <c r="S32" s="13"/>
      <c r="T32" s="13"/>
      <c r="U32" s="11"/>
      <c r="V32" s="11"/>
      <c r="W32" s="11"/>
      <c r="X32" s="11"/>
      <c r="Y32" s="11"/>
    </row>
    <row r="33" spans="1:25" s="9" customFormat="1" ht="5.45" customHeight="1" x14ac:dyDescent="0.25">
      <c r="A33" s="4"/>
      <c r="B33" s="11"/>
      <c r="C33" s="11"/>
      <c r="D33" s="12"/>
      <c r="E33" s="11"/>
      <c r="F33" s="12"/>
      <c r="G33" s="12"/>
      <c r="H33" s="12"/>
      <c r="I33" s="12"/>
      <c r="J33" s="12"/>
      <c r="K33" s="12"/>
      <c r="L33" s="12"/>
      <c r="M33" s="12"/>
      <c r="N33" s="12"/>
      <c r="O33" s="12"/>
      <c r="P33" s="12"/>
      <c r="Q33" s="12"/>
      <c r="R33" s="12"/>
      <c r="S33" s="12"/>
      <c r="T33" s="12"/>
      <c r="U33" s="12"/>
      <c r="V33" s="12"/>
      <c r="W33" s="12"/>
      <c r="X33" s="12"/>
      <c r="Y33" s="11"/>
    </row>
    <row r="34" spans="1:25" s="9" customFormat="1" ht="24" customHeight="1" x14ac:dyDescent="0.25">
      <c r="A34" s="4"/>
      <c r="B34" s="11"/>
      <c r="C34" s="14" t="s">
        <v>317</v>
      </c>
      <c r="D34" s="12"/>
      <c r="E34" s="11"/>
      <c r="F34" s="12"/>
      <c r="G34" s="12" t="s">
        <v>5</v>
      </c>
      <c r="H34" s="174" t="s">
        <v>2505</v>
      </c>
      <c r="I34" s="174"/>
      <c r="J34" s="174"/>
      <c r="K34" s="174"/>
      <c r="L34" s="174"/>
      <c r="M34" s="174"/>
      <c r="N34" s="174"/>
      <c r="O34" s="174"/>
      <c r="P34" s="174"/>
      <c r="Q34" s="13"/>
      <c r="R34" s="13"/>
      <c r="S34" s="13"/>
      <c r="T34" s="13"/>
      <c r="U34" s="11"/>
      <c r="V34" s="11"/>
      <c r="W34" s="11"/>
      <c r="X34" s="11"/>
      <c r="Y34" s="11"/>
    </row>
    <row r="35" spans="1:25" s="9" customFormat="1" ht="5.45" customHeight="1" x14ac:dyDescent="0.25">
      <c r="A35" s="4"/>
      <c r="B35" s="11"/>
      <c r="C35" s="11"/>
      <c r="D35" s="12"/>
      <c r="E35" s="11"/>
      <c r="F35" s="12"/>
      <c r="G35" s="12"/>
      <c r="H35" s="12"/>
      <c r="I35" s="12"/>
      <c r="J35" s="12"/>
      <c r="K35" s="12"/>
      <c r="L35" s="12"/>
      <c r="M35" s="12"/>
      <c r="N35" s="12"/>
      <c r="O35" s="12"/>
      <c r="P35" s="12"/>
      <c r="Q35" s="12"/>
      <c r="R35" s="12"/>
      <c r="S35" s="12"/>
      <c r="T35" s="12"/>
      <c r="U35" s="12"/>
      <c r="V35" s="12"/>
      <c r="W35" s="12"/>
      <c r="X35" s="12"/>
      <c r="Y35" s="11"/>
    </row>
    <row r="36" spans="1:25" s="9" customFormat="1" ht="24" customHeight="1" x14ac:dyDescent="0.25">
      <c r="A36" s="4"/>
      <c r="B36" s="11"/>
      <c r="C36" s="14" t="s">
        <v>318</v>
      </c>
      <c r="D36" s="12"/>
      <c r="E36" s="11"/>
      <c r="F36" s="12"/>
      <c r="G36" s="12" t="s">
        <v>5</v>
      </c>
      <c r="H36" s="174" t="s">
        <v>2400</v>
      </c>
      <c r="I36" s="174"/>
      <c r="J36" s="174"/>
      <c r="K36" s="174"/>
      <c r="L36" s="174"/>
      <c r="M36" s="13"/>
      <c r="N36" s="13"/>
      <c r="O36" s="13"/>
      <c r="P36" s="13"/>
      <c r="Q36" s="13"/>
      <c r="R36" s="13"/>
      <c r="S36" s="13"/>
      <c r="T36" s="13"/>
      <c r="U36" s="11"/>
      <c r="V36" s="11"/>
      <c r="W36" s="11"/>
      <c r="X36" s="11"/>
      <c r="Y36" s="11"/>
    </row>
    <row r="37" spans="1:25" s="9" customFormat="1" ht="5.45" customHeight="1" x14ac:dyDescent="0.25">
      <c r="A37" s="4"/>
      <c r="B37" s="11"/>
      <c r="C37" s="11"/>
      <c r="D37" s="12"/>
      <c r="E37" s="11"/>
      <c r="F37" s="12"/>
      <c r="G37" s="12"/>
      <c r="H37" s="12"/>
      <c r="I37" s="12"/>
      <c r="J37" s="12"/>
      <c r="K37" s="12"/>
      <c r="L37" s="12"/>
      <c r="M37" s="12"/>
      <c r="N37" s="12"/>
      <c r="O37" s="12"/>
      <c r="P37" s="12"/>
      <c r="Q37" s="12"/>
      <c r="R37" s="12"/>
      <c r="S37" s="12"/>
      <c r="T37" s="12"/>
      <c r="U37" s="12"/>
      <c r="V37" s="12"/>
      <c r="W37" s="12"/>
      <c r="X37" s="12"/>
      <c r="Y37" s="11"/>
    </row>
    <row r="38" spans="1:25" s="9" customFormat="1" ht="24" customHeight="1" x14ac:dyDescent="0.25">
      <c r="A38" s="4"/>
      <c r="B38" s="11"/>
      <c r="C38" s="14" t="s">
        <v>319</v>
      </c>
      <c r="D38" s="12"/>
      <c r="E38" s="11"/>
      <c r="F38" s="12"/>
      <c r="G38" s="12" t="s">
        <v>5</v>
      </c>
      <c r="H38" s="87" t="s">
        <v>2401</v>
      </c>
      <c r="I38" s="87"/>
      <c r="J38" s="13"/>
      <c r="K38" s="13"/>
      <c r="L38" s="13"/>
      <c r="M38" s="13"/>
      <c r="N38" s="13"/>
      <c r="O38" s="13"/>
      <c r="P38" s="13"/>
      <c r="Q38" s="13"/>
      <c r="R38" s="13"/>
      <c r="S38" s="13"/>
      <c r="T38" s="13"/>
      <c r="U38" s="11"/>
      <c r="V38" s="11"/>
      <c r="W38" s="11"/>
      <c r="X38" s="11"/>
      <c r="Y38" s="11"/>
    </row>
    <row r="39" spans="1:25" s="9" customFormat="1" ht="5.45" customHeight="1" x14ac:dyDescent="0.25">
      <c r="A39" s="4"/>
      <c r="B39" s="11"/>
      <c r="C39" s="11"/>
      <c r="D39" s="12"/>
      <c r="E39" s="11"/>
      <c r="F39" s="12"/>
      <c r="G39" s="12"/>
      <c r="H39" s="12"/>
      <c r="I39" s="12"/>
      <c r="J39" s="12"/>
      <c r="K39" s="12"/>
      <c r="L39" s="12"/>
      <c r="M39" s="12"/>
      <c r="N39" s="12"/>
      <c r="O39" s="12"/>
      <c r="P39" s="12"/>
      <c r="Q39" s="12"/>
      <c r="R39" s="12"/>
      <c r="S39" s="12"/>
      <c r="T39" s="12"/>
      <c r="U39" s="12"/>
      <c r="V39" s="12"/>
      <c r="W39" s="12"/>
      <c r="X39" s="12"/>
      <c r="Y39" s="11"/>
    </row>
    <row r="40" spans="1:25" s="9" customFormat="1" ht="24" customHeight="1" x14ac:dyDescent="0.25">
      <c r="A40" s="4"/>
      <c r="B40" s="11"/>
      <c r="C40" s="14" t="s">
        <v>320</v>
      </c>
      <c r="D40" s="12"/>
      <c r="E40" s="11"/>
      <c r="F40" s="12"/>
      <c r="G40" s="12" t="s">
        <v>5</v>
      </c>
      <c r="H40" s="174" t="s">
        <v>2402</v>
      </c>
      <c r="I40" s="174"/>
      <c r="J40" s="174"/>
      <c r="K40" s="174"/>
      <c r="L40" s="174"/>
      <c r="M40" s="174"/>
      <c r="N40" s="174"/>
      <c r="O40" s="174"/>
      <c r="P40" s="174"/>
      <c r="Q40" s="13"/>
      <c r="R40" s="13"/>
      <c r="S40" s="13"/>
      <c r="T40" s="13"/>
      <c r="U40" s="11"/>
      <c r="V40" s="11"/>
      <c r="W40" s="11"/>
      <c r="X40" s="11"/>
      <c r="Y40" s="11"/>
    </row>
    <row r="41" spans="1:25" s="9" customFormat="1" ht="5.45" customHeight="1" x14ac:dyDescent="0.25">
      <c r="A41" s="4"/>
      <c r="B41" s="11"/>
      <c r="C41" s="11"/>
      <c r="D41" s="12"/>
      <c r="E41" s="11"/>
      <c r="F41" s="12"/>
      <c r="G41" s="12"/>
      <c r="H41" s="12"/>
      <c r="I41" s="12"/>
      <c r="J41" s="12"/>
      <c r="K41" s="12"/>
      <c r="L41" s="12"/>
      <c r="M41" s="12"/>
      <c r="N41" s="12"/>
      <c r="O41" s="12"/>
      <c r="P41" s="12"/>
      <c r="Q41" s="12"/>
      <c r="R41" s="12"/>
      <c r="S41" s="12"/>
      <c r="T41" s="12"/>
      <c r="U41" s="12"/>
      <c r="V41" s="12"/>
      <c r="W41" s="12"/>
      <c r="X41" s="12"/>
      <c r="Y41" s="11"/>
    </row>
    <row r="42" spans="1:25" s="9" customFormat="1" ht="24" customHeight="1" x14ac:dyDescent="0.25">
      <c r="A42" s="4"/>
      <c r="B42" s="11"/>
      <c r="C42" s="14" t="s">
        <v>362</v>
      </c>
      <c r="D42" s="12"/>
      <c r="E42" s="11"/>
      <c r="F42" s="12"/>
      <c r="G42" s="12" t="s">
        <v>5</v>
      </c>
      <c r="H42" s="87">
        <v>2019</v>
      </c>
      <c r="I42" s="93" t="s">
        <v>360</v>
      </c>
      <c r="J42" s="87">
        <v>2020</v>
      </c>
      <c r="K42" s="13"/>
      <c r="L42" s="13"/>
      <c r="M42" s="13"/>
      <c r="N42" s="13"/>
      <c r="O42" s="13"/>
      <c r="P42" s="13"/>
      <c r="Q42" s="13"/>
      <c r="R42" s="13"/>
      <c r="S42" s="13"/>
      <c r="T42" s="13"/>
      <c r="U42" s="11"/>
      <c r="V42" s="11"/>
      <c r="W42" s="11"/>
      <c r="X42" s="11"/>
      <c r="Y42" s="11"/>
    </row>
    <row r="43" spans="1:25" s="9" customFormat="1" ht="5.45" customHeight="1" x14ac:dyDescent="0.25">
      <c r="A43" s="4"/>
      <c r="B43" s="11"/>
      <c r="C43" s="11"/>
      <c r="D43" s="12"/>
      <c r="E43" s="11"/>
      <c r="F43" s="12"/>
      <c r="G43" s="12"/>
      <c r="H43" s="12"/>
      <c r="I43" s="12"/>
      <c r="J43" s="12"/>
      <c r="K43" s="12"/>
      <c r="L43" s="12"/>
      <c r="M43" s="12"/>
      <c r="N43" s="12"/>
      <c r="O43" s="12"/>
      <c r="P43" s="12"/>
      <c r="Q43" s="12"/>
      <c r="R43" s="12"/>
      <c r="S43" s="12"/>
      <c r="T43" s="12"/>
      <c r="U43" s="12"/>
      <c r="V43" s="12"/>
      <c r="W43" s="12"/>
      <c r="X43" s="12"/>
      <c r="Y43" s="11"/>
    </row>
    <row r="44" spans="1:25" ht="15" customHeight="1" x14ac:dyDescent="0.25">
      <c r="A44" s="4"/>
      <c r="B44" s="4"/>
      <c r="C44" s="4"/>
      <c r="D44" s="10"/>
      <c r="E44" s="4"/>
      <c r="F44" s="4"/>
      <c r="G44" s="4"/>
      <c r="H44" s="4"/>
      <c r="I44" s="4"/>
      <c r="J44" s="4"/>
      <c r="K44" s="4"/>
      <c r="L44" s="4"/>
      <c r="M44" s="4"/>
      <c r="N44" s="4"/>
      <c r="O44" s="7"/>
      <c r="P44" s="7"/>
      <c r="Q44" s="7"/>
      <c r="R44" s="7"/>
      <c r="S44" s="7"/>
      <c r="T44" s="7"/>
      <c r="U44" s="4"/>
      <c r="V44" s="4"/>
      <c r="W44" s="4"/>
      <c r="X44" s="4"/>
      <c r="Y44" s="4"/>
    </row>
    <row r="45" spans="1:25" ht="4.5" customHeight="1" x14ac:dyDescent="0.25">
      <c r="A45" s="4"/>
      <c r="B45" s="4"/>
      <c r="C45" s="4"/>
      <c r="D45" s="4"/>
      <c r="E45" s="4"/>
      <c r="F45" s="4"/>
      <c r="G45" s="4"/>
      <c r="H45" s="4"/>
      <c r="I45" s="4"/>
      <c r="J45" s="4"/>
      <c r="K45" s="4"/>
      <c r="L45" s="4"/>
      <c r="M45" s="15"/>
      <c r="N45" s="13"/>
      <c r="O45" s="11"/>
      <c r="P45" s="12"/>
      <c r="Q45" s="11"/>
      <c r="R45" s="12"/>
      <c r="S45" s="12"/>
      <c r="T45" s="12"/>
      <c r="U45" s="12"/>
      <c r="V45" s="12"/>
      <c r="W45" s="12"/>
      <c r="X45" s="4"/>
      <c r="Y45" s="11"/>
    </row>
    <row r="46" spans="1:25" ht="24" customHeight="1" x14ac:dyDescent="0.25">
      <c r="A46" s="4"/>
      <c r="B46" s="4"/>
      <c r="C46" s="4"/>
      <c r="D46" s="4"/>
      <c r="E46" s="4"/>
      <c r="F46" s="4"/>
      <c r="G46" s="4"/>
      <c r="H46" s="4"/>
      <c r="I46" s="4"/>
      <c r="J46" s="4"/>
      <c r="K46" s="4"/>
      <c r="L46" s="4"/>
      <c r="M46" s="15"/>
      <c r="N46" s="13"/>
      <c r="O46" s="14" t="s">
        <v>321</v>
      </c>
      <c r="P46" s="12"/>
      <c r="Q46" s="11"/>
      <c r="R46" s="12" t="s">
        <v>5</v>
      </c>
      <c r="S46" s="174" t="s">
        <v>2830</v>
      </c>
      <c r="T46" s="174"/>
      <c r="U46" s="174"/>
      <c r="V46" s="174"/>
      <c r="W46" s="174"/>
      <c r="X46" s="174"/>
      <c r="Y46" s="11"/>
    </row>
    <row r="47" spans="1:25" ht="4.5" customHeight="1" x14ac:dyDescent="0.25">
      <c r="A47" s="4"/>
      <c r="B47" s="4"/>
      <c r="C47" s="4"/>
      <c r="D47" s="4"/>
      <c r="E47" s="4"/>
      <c r="F47" s="4"/>
      <c r="G47" s="4"/>
      <c r="H47" s="4"/>
      <c r="I47" s="4"/>
      <c r="J47" s="4"/>
      <c r="K47" s="4"/>
      <c r="L47" s="4"/>
      <c r="M47" s="15"/>
      <c r="N47" s="4"/>
      <c r="O47" s="11"/>
      <c r="P47" s="12"/>
      <c r="Q47" s="11"/>
      <c r="R47" s="12"/>
      <c r="S47" s="12"/>
      <c r="T47" s="12"/>
      <c r="U47" s="12"/>
      <c r="V47" s="4"/>
      <c r="W47" s="4"/>
      <c r="X47" s="4"/>
      <c r="Y47" s="4"/>
    </row>
    <row r="48" spans="1:25" ht="24" customHeight="1" x14ac:dyDescent="0.25">
      <c r="A48" s="4"/>
      <c r="B48" s="94" t="s">
        <v>361</v>
      </c>
      <c r="C48" s="18"/>
      <c r="D48" s="4"/>
      <c r="E48" s="4"/>
      <c r="F48" s="4"/>
      <c r="G48" s="4"/>
      <c r="H48" s="4"/>
      <c r="I48" s="4"/>
      <c r="J48" s="4"/>
      <c r="K48" s="4"/>
      <c r="L48" s="4"/>
      <c r="M48" s="15"/>
      <c r="N48" s="4"/>
      <c r="O48" s="14" t="s">
        <v>313</v>
      </c>
      <c r="P48" s="12"/>
      <c r="Q48" s="11"/>
      <c r="R48" s="12" t="s">
        <v>5</v>
      </c>
      <c r="S48" s="175">
        <f ca="1">TODAY()</f>
        <v>44277</v>
      </c>
      <c r="T48" s="175"/>
      <c r="U48" s="175"/>
      <c r="V48" s="4"/>
      <c r="W48" s="4"/>
      <c r="X48" s="4"/>
      <c r="Y48" s="4"/>
    </row>
    <row r="49" spans="1:25" ht="24" customHeight="1" x14ac:dyDescent="0.25">
      <c r="A49" s="4"/>
      <c r="B49" s="17" t="s">
        <v>6</v>
      </c>
      <c r="C49" s="18" t="s">
        <v>355</v>
      </c>
      <c r="D49" s="4"/>
      <c r="E49" s="4"/>
      <c r="F49" s="4"/>
      <c r="G49" s="4"/>
      <c r="H49" s="4"/>
      <c r="I49" s="4"/>
      <c r="J49" s="4"/>
      <c r="K49" s="4"/>
      <c r="L49" s="4"/>
      <c r="M49" s="15"/>
      <c r="N49" s="4"/>
      <c r="O49" s="4"/>
      <c r="P49" s="4"/>
      <c r="Q49" s="4"/>
      <c r="R49" s="4"/>
      <c r="S49" s="4"/>
      <c r="T49" s="4"/>
      <c r="U49" s="4"/>
      <c r="V49" s="4"/>
      <c r="W49" s="4"/>
      <c r="X49" s="4"/>
      <c r="Y49" s="4"/>
    </row>
    <row r="50" spans="1:25" ht="15" customHeight="1" x14ac:dyDescent="0.25">
      <c r="A50" s="4"/>
      <c r="B50" s="16"/>
      <c r="C50" s="4"/>
      <c r="D50" s="4"/>
      <c r="E50" s="4"/>
      <c r="F50" s="4"/>
      <c r="G50" s="4"/>
      <c r="H50" s="4"/>
      <c r="I50" s="4"/>
      <c r="J50" s="4"/>
      <c r="K50" s="4"/>
      <c r="L50" s="4"/>
      <c r="M50" s="4"/>
      <c r="N50" s="4"/>
      <c r="O50" s="4"/>
      <c r="P50" s="4"/>
      <c r="Q50" s="4"/>
      <c r="R50" s="4"/>
      <c r="S50" s="4"/>
      <c r="T50" s="4"/>
      <c r="U50" s="4"/>
      <c r="V50" s="4"/>
      <c r="W50" s="4"/>
      <c r="X50" s="4"/>
      <c r="Y50" s="4"/>
    </row>
  </sheetData>
  <protectedRanges>
    <protectedRange sqref="H40:I40 H16:I16 H24:I24 H26:I26 H28:I28 H30:I30 H32:I32 Q24 H36:I36 H34:I34 H38:I38 H9:I9 H42" name="Nama Program Studi"/>
    <protectedRange sqref="S48" name="Tanggal Penilaian AL"/>
    <protectedRange sqref="S46" name="Kota Penilaian AL"/>
    <protectedRange sqref="H7:I7" name="Nama PT"/>
  </protectedRanges>
  <mergeCells count="16">
    <mergeCell ref="S48:U48"/>
    <mergeCell ref="H40:P40"/>
    <mergeCell ref="S46:X46"/>
    <mergeCell ref="A5:Y5"/>
    <mergeCell ref="H24:X24"/>
    <mergeCell ref="H26:X26"/>
    <mergeCell ref="H30:Q30"/>
    <mergeCell ref="H28:N28"/>
    <mergeCell ref="H32:P32"/>
    <mergeCell ref="H34:P34"/>
    <mergeCell ref="H36:L36"/>
    <mergeCell ref="A2:Y2"/>
    <mergeCell ref="A3:Y3"/>
    <mergeCell ref="H7:X7"/>
    <mergeCell ref="H9:N9"/>
    <mergeCell ref="H16:P16"/>
  </mergeCells>
  <dataValidations count="4">
    <dataValidation type="list" allowBlank="1" showInputMessage="1" showErrorMessage="1" sqref="H16:P16">
      <formula1>$H$18:$H$22</formula1>
    </dataValidation>
    <dataValidation allowBlank="1" showInputMessage="1" showErrorMessage="1" sqref="H28:I28 H26:I26 H34:I34 H30:I30 H40:I40 H32:I32 H38:I38 H36:I36 H42"/>
    <dataValidation type="list" allowBlank="1" showInputMessage="1" showErrorMessage="1" sqref="H9:N9">
      <formula1>$H$11:$H$14</formula1>
    </dataValidation>
    <dataValidation type="list" allowBlank="1" showInputMessage="1" showErrorMessage="1" sqref="H10:N14 H18:N22">
      <formula1>#REF!</formula1>
    </dataValidation>
  </dataValidations>
  <hyperlinks>
    <hyperlink ref="H30" r:id="rId1"/>
    <hyperlink ref="H32"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G16"/>
  <sheetViews>
    <sheetView zoomScaleNormal="100" workbookViewId="0">
      <pane xSplit="1" ySplit="5" topLeftCell="B6" activePane="bottomRight" state="frozen"/>
      <selection pane="topRight" activeCell="B1" sqref="B1"/>
      <selection pane="bottomLeft" activeCell="A6" sqref="A6"/>
      <selection pane="bottomRight" activeCell="F6" sqref="F6:F15"/>
    </sheetView>
  </sheetViews>
  <sheetFormatPr defaultColWidth="8.85546875" defaultRowHeight="15" x14ac:dyDescent="0.25"/>
  <cols>
    <col min="1" max="1" width="5.5703125" style="5" customWidth="1"/>
    <col min="2" max="2" width="37.42578125" style="5" customWidth="1"/>
    <col min="3" max="6" width="12.5703125" style="5" customWidth="1"/>
    <col min="7" max="7" width="14.5703125" style="5" bestFit="1" customWidth="1"/>
    <col min="8" max="16384" width="8.85546875" style="5"/>
  </cols>
  <sheetData>
    <row r="1" spans="1:7" x14ac:dyDescent="0.25">
      <c r="A1" s="5" t="s">
        <v>75</v>
      </c>
      <c r="G1" s="85" t="s">
        <v>304</v>
      </c>
    </row>
    <row r="3" spans="1:7" x14ac:dyDescent="0.25">
      <c r="A3" s="191" t="s">
        <v>0</v>
      </c>
      <c r="B3" s="187" t="s">
        <v>88</v>
      </c>
      <c r="C3" s="191" t="s">
        <v>72</v>
      </c>
      <c r="D3" s="191"/>
      <c r="E3" s="191"/>
      <c r="F3" s="191" t="s">
        <v>29</v>
      </c>
    </row>
    <row r="4" spans="1:7" ht="51" x14ac:dyDescent="0.25">
      <c r="A4" s="191"/>
      <c r="B4" s="188"/>
      <c r="C4" s="30" t="s">
        <v>73</v>
      </c>
      <c r="D4" s="30" t="s">
        <v>74</v>
      </c>
      <c r="E4" s="30" t="s">
        <v>13</v>
      </c>
      <c r="F4" s="191"/>
    </row>
    <row r="5" spans="1:7" x14ac:dyDescent="0.25">
      <c r="A5" s="32">
        <v>1</v>
      </c>
      <c r="B5" s="32">
        <v>2</v>
      </c>
      <c r="C5" s="32">
        <v>3</v>
      </c>
      <c r="D5" s="32">
        <v>4</v>
      </c>
      <c r="E5" s="32">
        <v>5</v>
      </c>
      <c r="F5" s="32">
        <v>6</v>
      </c>
    </row>
    <row r="6" spans="1:7" x14ac:dyDescent="0.25">
      <c r="A6" s="34">
        <v>1</v>
      </c>
      <c r="B6" s="40" t="s">
        <v>381</v>
      </c>
      <c r="C6" s="27">
        <v>8</v>
      </c>
      <c r="D6" s="27">
        <v>26</v>
      </c>
      <c r="E6" s="27">
        <v>0</v>
      </c>
      <c r="F6" s="34">
        <f>SUM(C6:E6)</f>
        <v>34</v>
      </c>
    </row>
    <row r="7" spans="1:7" x14ac:dyDescent="0.25">
      <c r="A7" s="34">
        <v>2</v>
      </c>
      <c r="B7" s="40" t="s">
        <v>382</v>
      </c>
      <c r="C7" s="27">
        <v>9</v>
      </c>
      <c r="D7" s="27">
        <v>26</v>
      </c>
      <c r="E7" s="27">
        <v>0</v>
      </c>
      <c r="F7" s="34">
        <f t="shared" ref="F7:F8" si="0">SUM(C7:E7)</f>
        <v>35</v>
      </c>
    </row>
    <row r="8" spans="1:7" x14ac:dyDescent="0.25">
      <c r="A8" s="97">
        <v>3</v>
      </c>
      <c r="B8" s="40" t="s">
        <v>383</v>
      </c>
      <c r="C8" s="27">
        <v>2</v>
      </c>
      <c r="D8" s="27">
        <v>23</v>
      </c>
      <c r="E8" s="27">
        <v>0</v>
      </c>
      <c r="F8" s="34">
        <f t="shared" si="0"/>
        <v>25</v>
      </c>
    </row>
    <row r="9" spans="1:7" x14ac:dyDescent="0.25">
      <c r="A9" s="97">
        <v>4</v>
      </c>
      <c r="B9" s="40" t="s">
        <v>384</v>
      </c>
      <c r="C9" s="27">
        <v>33</v>
      </c>
      <c r="D9" s="27">
        <v>109</v>
      </c>
      <c r="E9" s="27">
        <v>0</v>
      </c>
      <c r="F9" s="34">
        <f>SUM(C9:E9)</f>
        <v>142</v>
      </c>
    </row>
    <row r="10" spans="1:7" x14ac:dyDescent="0.25">
      <c r="A10" s="97">
        <v>5</v>
      </c>
      <c r="B10" s="40" t="s">
        <v>385</v>
      </c>
      <c r="C10" s="27">
        <v>3</v>
      </c>
      <c r="D10" s="27">
        <v>5</v>
      </c>
      <c r="E10" s="27">
        <v>0</v>
      </c>
      <c r="F10" s="97">
        <f>SUM(C10:E10)</f>
        <v>8</v>
      </c>
    </row>
    <row r="11" spans="1:7" x14ac:dyDescent="0.25">
      <c r="A11" s="97">
        <v>6</v>
      </c>
      <c r="B11" s="40" t="s">
        <v>386</v>
      </c>
      <c r="C11" s="27">
        <v>1</v>
      </c>
      <c r="D11" s="27">
        <v>48</v>
      </c>
      <c r="E11" s="27">
        <v>0</v>
      </c>
      <c r="F11" s="97">
        <f t="shared" ref="F11:F15" si="1">SUM(C11:E11)</f>
        <v>49</v>
      </c>
    </row>
    <row r="12" spans="1:7" x14ac:dyDescent="0.25">
      <c r="A12" s="97">
        <v>7</v>
      </c>
      <c r="B12" s="40" t="s">
        <v>387</v>
      </c>
      <c r="C12" s="27">
        <v>16</v>
      </c>
      <c r="D12" s="27">
        <v>49</v>
      </c>
      <c r="E12" s="27">
        <v>0</v>
      </c>
      <c r="F12" s="97">
        <f t="shared" si="1"/>
        <v>65</v>
      </c>
    </row>
    <row r="13" spans="1:7" x14ac:dyDescent="0.25">
      <c r="A13" s="97">
        <v>8</v>
      </c>
      <c r="B13" s="40" t="s">
        <v>388</v>
      </c>
      <c r="C13" s="27">
        <v>8</v>
      </c>
      <c r="D13" s="27">
        <v>36</v>
      </c>
      <c r="E13" s="27">
        <v>0</v>
      </c>
      <c r="F13" s="97">
        <f t="shared" si="1"/>
        <v>44</v>
      </c>
    </row>
    <row r="14" spans="1:7" x14ac:dyDescent="0.25">
      <c r="A14" s="97">
        <v>9</v>
      </c>
      <c r="B14" s="40" t="s">
        <v>389</v>
      </c>
      <c r="C14" s="27">
        <v>11</v>
      </c>
      <c r="D14" s="27">
        <v>42</v>
      </c>
      <c r="E14" s="27">
        <v>0</v>
      </c>
      <c r="F14" s="97">
        <f t="shared" si="1"/>
        <v>53</v>
      </c>
    </row>
    <row r="15" spans="1:7" x14ac:dyDescent="0.25">
      <c r="A15" s="97">
        <v>10</v>
      </c>
      <c r="B15" s="40" t="s">
        <v>390</v>
      </c>
      <c r="C15" s="27">
        <v>16</v>
      </c>
      <c r="D15" s="27">
        <v>0</v>
      </c>
      <c r="E15" s="27">
        <v>0</v>
      </c>
      <c r="F15" s="97">
        <f t="shared" si="1"/>
        <v>16</v>
      </c>
    </row>
    <row r="16" spans="1:7" ht="15" customHeight="1" x14ac:dyDescent="0.25">
      <c r="A16" s="181" t="s">
        <v>29</v>
      </c>
      <c r="B16" s="183"/>
      <c r="C16" s="96">
        <f>SUM(C6:C15)</f>
        <v>107</v>
      </c>
      <c r="D16" s="96">
        <f>SUM(D6:D15)</f>
        <v>364</v>
      </c>
      <c r="E16" s="96">
        <f>SUM(E6:E15)</f>
        <v>0</v>
      </c>
      <c r="F16" s="96">
        <f>SUM(C16:E16)</f>
        <v>471</v>
      </c>
    </row>
  </sheetData>
  <mergeCells count="5">
    <mergeCell ref="A3:A4"/>
    <mergeCell ref="C3:E3"/>
    <mergeCell ref="F3:F4"/>
    <mergeCell ref="A16:B16"/>
    <mergeCell ref="B3:B4"/>
  </mergeCells>
  <hyperlinks>
    <hyperlink ref="G1" location="'Daftar Tabel'!A1" display="&lt;&lt;&lt; Daftar Tabel"/>
  </hyperlink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33"/>
  </sheetPr>
  <dimension ref="A1:L17"/>
  <sheetViews>
    <sheetView zoomScale="130" zoomScaleNormal="130" workbookViewId="0">
      <pane xSplit="1" ySplit="5" topLeftCell="C6" activePane="bottomRight" state="frozen"/>
      <selection pane="topRight" activeCell="B1" sqref="B1"/>
      <selection pane="bottomLeft" activeCell="A6" sqref="A6"/>
      <selection pane="bottomRight" activeCell="K10" sqref="K10"/>
    </sheetView>
  </sheetViews>
  <sheetFormatPr defaultColWidth="8.85546875" defaultRowHeight="15" x14ac:dyDescent="0.25"/>
  <cols>
    <col min="1" max="1" width="5.5703125" style="5" customWidth="1"/>
    <col min="2" max="2" width="24.140625" style="5" customWidth="1"/>
    <col min="3" max="8" width="10.5703125" style="5" customWidth="1"/>
    <col min="9" max="9" width="14.5703125" style="5" bestFit="1" customWidth="1"/>
    <col min="10" max="16384" width="8.85546875" style="5"/>
  </cols>
  <sheetData>
    <row r="1" spans="1:12" x14ac:dyDescent="0.25">
      <c r="A1" s="5" t="s">
        <v>81</v>
      </c>
      <c r="I1" s="85" t="s">
        <v>304</v>
      </c>
    </row>
    <row r="3" spans="1:12" x14ac:dyDescent="0.25">
      <c r="A3" s="191" t="s">
        <v>0</v>
      </c>
      <c r="B3" s="191" t="s">
        <v>82</v>
      </c>
      <c r="C3" s="191" t="s">
        <v>83</v>
      </c>
      <c r="D3" s="191"/>
      <c r="E3" s="191"/>
      <c r="F3" s="191"/>
      <c r="G3" s="191" t="s">
        <v>84</v>
      </c>
      <c r="H3" s="191" t="s">
        <v>29</v>
      </c>
    </row>
    <row r="4" spans="1:12" ht="25.5" x14ac:dyDescent="0.25">
      <c r="A4" s="191"/>
      <c r="B4" s="191"/>
      <c r="C4" s="30" t="s">
        <v>85</v>
      </c>
      <c r="D4" s="30" t="s">
        <v>86</v>
      </c>
      <c r="E4" s="30" t="s">
        <v>87</v>
      </c>
      <c r="F4" s="30" t="s">
        <v>232</v>
      </c>
      <c r="G4" s="191"/>
      <c r="H4" s="191"/>
    </row>
    <row r="5" spans="1:12" x14ac:dyDescent="0.25">
      <c r="A5" s="32">
        <v>1</v>
      </c>
      <c r="B5" s="32">
        <v>2</v>
      </c>
      <c r="C5" s="32">
        <v>3</v>
      </c>
      <c r="D5" s="32">
        <v>4</v>
      </c>
      <c r="E5" s="32">
        <v>5</v>
      </c>
      <c r="F5" s="32">
        <v>6</v>
      </c>
      <c r="G5" s="32">
        <v>7</v>
      </c>
      <c r="H5" s="32">
        <v>8</v>
      </c>
    </row>
    <row r="6" spans="1:12" ht="25.5" x14ac:dyDescent="0.25">
      <c r="A6" s="34">
        <v>1</v>
      </c>
      <c r="B6" s="20" t="s">
        <v>73</v>
      </c>
      <c r="C6" s="27">
        <v>14</v>
      </c>
      <c r="D6" s="27">
        <v>50</v>
      </c>
      <c r="E6" s="27">
        <v>38</v>
      </c>
      <c r="F6" s="27">
        <v>5</v>
      </c>
      <c r="G6" s="27">
        <v>0</v>
      </c>
      <c r="H6" s="34">
        <f>SUM(C6:G6)</f>
        <v>107</v>
      </c>
      <c r="I6" s="138"/>
      <c r="L6" s="138"/>
    </row>
    <row r="7" spans="1:12" ht="25.5" x14ac:dyDescent="0.25">
      <c r="A7" s="34">
        <v>2</v>
      </c>
      <c r="B7" s="20" t="s">
        <v>74</v>
      </c>
      <c r="C7" s="27">
        <v>0</v>
      </c>
      <c r="D7" s="27">
        <v>46</v>
      </c>
      <c r="E7" s="27">
        <v>120</v>
      </c>
      <c r="F7" s="27">
        <v>198</v>
      </c>
      <c r="G7" s="27">
        <v>0</v>
      </c>
      <c r="H7" s="34">
        <f>SUM(C7:G7)</f>
        <v>364</v>
      </c>
      <c r="I7" s="138"/>
      <c r="L7" s="138"/>
    </row>
    <row r="8" spans="1:12" x14ac:dyDescent="0.25">
      <c r="A8" s="34">
        <v>3</v>
      </c>
      <c r="B8" s="20" t="s">
        <v>13</v>
      </c>
      <c r="C8" s="27">
        <v>0</v>
      </c>
      <c r="D8" s="27">
        <v>0</v>
      </c>
      <c r="E8" s="27">
        <v>0</v>
      </c>
      <c r="F8" s="27">
        <v>0</v>
      </c>
      <c r="G8" s="27">
        <v>0</v>
      </c>
      <c r="H8" s="34">
        <f>SUM(C8:G8)</f>
        <v>0</v>
      </c>
      <c r="L8" s="138"/>
    </row>
    <row r="9" spans="1:12" x14ac:dyDescent="0.25">
      <c r="A9" s="184" t="s">
        <v>29</v>
      </c>
      <c r="B9" s="184"/>
      <c r="C9" s="36">
        <f>SUM(C6:C8)</f>
        <v>14</v>
      </c>
      <c r="D9" s="36">
        <f>SUM(D6:D8)</f>
        <v>96</v>
      </c>
      <c r="E9" s="36">
        <f>SUM(E6:E8)</f>
        <v>158</v>
      </c>
      <c r="F9" s="36">
        <f>SUM(F6:F8)</f>
        <v>203</v>
      </c>
      <c r="G9" s="36">
        <f>SUM(G6:G8)</f>
        <v>0</v>
      </c>
      <c r="H9" s="36">
        <f>SUM(C9:G9)</f>
        <v>471</v>
      </c>
    </row>
    <row r="10" spans="1:12" x14ac:dyDescent="0.25">
      <c r="L10" s="138"/>
    </row>
    <row r="11" spans="1:12" x14ac:dyDescent="0.25">
      <c r="C11" s="138"/>
      <c r="D11" s="138"/>
      <c r="E11" s="138"/>
      <c r="F11" s="138"/>
      <c r="G11" s="138"/>
    </row>
    <row r="12" spans="1:12" x14ac:dyDescent="0.25">
      <c r="E12" s="138"/>
    </row>
    <row r="13" spans="1:12" x14ac:dyDescent="0.25">
      <c r="C13" s="138"/>
      <c r="F13" s="138"/>
    </row>
    <row r="14" spans="1:12" x14ac:dyDescent="0.25">
      <c r="F14" s="138"/>
    </row>
    <row r="15" spans="1:12" x14ac:dyDescent="0.25">
      <c r="B15" s="138"/>
      <c r="E15" s="138"/>
    </row>
    <row r="16" spans="1:12" x14ac:dyDescent="0.25">
      <c r="C16" s="138"/>
      <c r="H16" s="138"/>
      <c r="L16" s="138"/>
    </row>
    <row r="17" spans="5:5" x14ac:dyDescent="0.25">
      <c r="E17" s="138"/>
    </row>
  </sheetData>
  <mergeCells count="6">
    <mergeCell ref="H3:H4"/>
    <mergeCell ref="A9:B9"/>
    <mergeCell ref="A3:A4"/>
    <mergeCell ref="B3:B4"/>
    <mergeCell ref="C3:F3"/>
    <mergeCell ref="G3:G4"/>
  </mergeCells>
  <hyperlinks>
    <hyperlink ref="I1" location="'Daftar Tabel'!A1" display="&lt;&lt;&lt; Daftar Tabel"/>
  </hyperlink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17"/>
  <sheetViews>
    <sheetView zoomScale="145" zoomScaleNormal="145" workbookViewId="0">
      <pane xSplit="1" ySplit="4" topLeftCell="B11" activePane="bottomRight" state="frozen"/>
      <selection pane="topRight" activeCell="B1" sqref="B1"/>
      <selection pane="bottomLeft" activeCell="A5" sqref="A5"/>
      <selection pane="bottomRight" activeCell="B17" sqref="B17"/>
    </sheetView>
  </sheetViews>
  <sheetFormatPr defaultColWidth="8.85546875" defaultRowHeight="15" x14ac:dyDescent="0.25"/>
  <cols>
    <col min="1" max="1" width="5.5703125" style="5" customWidth="1"/>
    <col min="2" max="2" width="43.85546875" style="5" customWidth="1"/>
    <col min="3" max="4" width="13" style="5" customWidth="1"/>
    <col min="5" max="5" width="14.5703125" style="5" bestFit="1" customWidth="1"/>
    <col min="6" max="16384" width="8.85546875" style="5"/>
  </cols>
  <sheetData>
    <row r="1" spans="1:5" x14ac:dyDescent="0.25">
      <c r="A1" s="5" t="s">
        <v>333</v>
      </c>
      <c r="E1" s="85" t="s">
        <v>304</v>
      </c>
    </row>
    <row r="3" spans="1:5" ht="26.45" customHeight="1" x14ac:dyDescent="0.25">
      <c r="A3" s="48" t="s">
        <v>0</v>
      </c>
      <c r="B3" s="30" t="s">
        <v>88</v>
      </c>
      <c r="C3" s="48" t="s">
        <v>89</v>
      </c>
      <c r="D3" s="48" t="s">
        <v>90</v>
      </c>
    </row>
    <row r="4" spans="1:5" x14ac:dyDescent="0.25">
      <c r="A4" s="32">
        <v>1</v>
      </c>
      <c r="B4" s="32">
        <v>2</v>
      </c>
      <c r="C4" s="32">
        <v>3</v>
      </c>
      <c r="D4" s="32">
        <v>4</v>
      </c>
    </row>
    <row r="5" spans="1:5" x14ac:dyDescent="0.25">
      <c r="A5" s="34">
        <v>1</v>
      </c>
      <c r="B5" s="40" t="s">
        <v>381</v>
      </c>
      <c r="C5" s="27">
        <v>34</v>
      </c>
      <c r="D5" s="136">
        <v>25</v>
      </c>
    </row>
    <row r="6" spans="1:5" x14ac:dyDescent="0.25">
      <c r="A6" s="34">
        <v>2</v>
      </c>
      <c r="B6" s="40" t="s">
        <v>382</v>
      </c>
      <c r="C6" s="27">
        <v>35</v>
      </c>
      <c r="D6" s="136">
        <v>27</v>
      </c>
    </row>
    <row r="7" spans="1:5" x14ac:dyDescent="0.25">
      <c r="A7" s="97">
        <v>3</v>
      </c>
      <c r="B7" s="40" t="s">
        <v>383</v>
      </c>
      <c r="C7" s="27">
        <v>25</v>
      </c>
      <c r="D7" s="136">
        <v>9</v>
      </c>
    </row>
    <row r="8" spans="1:5" x14ac:dyDescent="0.25">
      <c r="A8" s="97">
        <v>4</v>
      </c>
      <c r="B8" s="40" t="s">
        <v>384</v>
      </c>
      <c r="C8" s="27">
        <v>142</v>
      </c>
      <c r="D8" s="136">
        <v>84</v>
      </c>
    </row>
    <row r="9" spans="1:5" x14ac:dyDescent="0.25">
      <c r="A9" s="97">
        <v>5</v>
      </c>
      <c r="B9" s="40" t="s">
        <v>385</v>
      </c>
      <c r="C9" s="27">
        <v>8</v>
      </c>
      <c r="D9" s="136">
        <v>6</v>
      </c>
    </row>
    <row r="10" spans="1:5" x14ac:dyDescent="0.25">
      <c r="A10" s="97">
        <v>6</v>
      </c>
      <c r="B10" s="40" t="s">
        <v>386</v>
      </c>
      <c r="C10" s="27">
        <v>49</v>
      </c>
      <c r="D10" s="136">
        <v>9</v>
      </c>
    </row>
    <row r="11" spans="1:5" x14ac:dyDescent="0.25">
      <c r="A11" s="97">
        <v>7</v>
      </c>
      <c r="B11" s="40" t="s">
        <v>387</v>
      </c>
      <c r="C11" s="27">
        <v>65</v>
      </c>
      <c r="D11" s="136">
        <v>52</v>
      </c>
    </row>
    <row r="12" spans="1:5" x14ac:dyDescent="0.25">
      <c r="A12" s="97">
        <v>8</v>
      </c>
      <c r="B12" s="40" t="s">
        <v>388</v>
      </c>
      <c r="C12" s="27">
        <v>44</v>
      </c>
      <c r="D12" s="136">
        <v>39</v>
      </c>
    </row>
    <row r="13" spans="1:5" x14ac:dyDescent="0.25">
      <c r="A13" s="97">
        <v>9</v>
      </c>
      <c r="B13" s="40" t="s">
        <v>389</v>
      </c>
      <c r="C13" s="27">
        <v>53</v>
      </c>
      <c r="D13" s="136">
        <v>24</v>
      </c>
    </row>
    <row r="14" spans="1:5" x14ac:dyDescent="0.25">
      <c r="A14" s="97">
        <v>10</v>
      </c>
      <c r="B14" s="40" t="s">
        <v>390</v>
      </c>
      <c r="C14" s="27">
        <v>16</v>
      </c>
      <c r="D14" s="136">
        <v>0</v>
      </c>
    </row>
    <row r="15" spans="1:5" x14ac:dyDescent="0.25">
      <c r="A15" s="184" t="s">
        <v>29</v>
      </c>
      <c r="B15" s="184"/>
      <c r="C15" s="34">
        <f>SUM(C5:C14)</f>
        <v>471</v>
      </c>
      <c r="D15" s="34">
        <f>SUM(D5:D14)</f>
        <v>275</v>
      </c>
    </row>
    <row r="17" spans="5:5" x14ac:dyDescent="0.25">
      <c r="E17" s="138"/>
    </row>
  </sheetData>
  <mergeCells count="1">
    <mergeCell ref="A15:B15"/>
  </mergeCells>
  <hyperlinks>
    <hyperlink ref="E1" location="'Daftar Tabel'!A1" display="&lt;&lt;&lt; Daftar Tabel"/>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I19"/>
  <sheetViews>
    <sheetView zoomScale="130" zoomScaleNormal="130" workbookViewId="0">
      <pane xSplit="1" ySplit="5" topLeftCell="B6" activePane="bottomRight" state="frozen"/>
      <selection pane="topRight" activeCell="B1" sqref="B1"/>
      <selection pane="bottomLeft" activeCell="A6" sqref="A6"/>
      <selection pane="bottomRight" activeCell="G12" sqref="G12"/>
    </sheetView>
  </sheetViews>
  <sheetFormatPr defaultColWidth="8.85546875" defaultRowHeight="15" x14ac:dyDescent="0.25"/>
  <cols>
    <col min="1" max="1" width="5.5703125" style="5" customWidth="1"/>
    <col min="2" max="2" width="30.5703125" style="5" customWidth="1"/>
    <col min="3" max="8" width="10.5703125" style="5" customWidth="1"/>
    <col min="9" max="9" width="14.5703125" style="5" bestFit="1" customWidth="1"/>
    <col min="10" max="16384" width="8.85546875" style="5"/>
  </cols>
  <sheetData>
    <row r="1" spans="1:9" x14ac:dyDescent="0.25">
      <c r="A1" s="21" t="s">
        <v>91</v>
      </c>
      <c r="I1" s="85" t="s">
        <v>304</v>
      </c>
    </row>
    <row r="2" spans="1:9" x14ac:dyDescent="0.25">
      <c r="A2" s="21"/>
    </row>
    <row r="3" spans="1:9" x14ac:dyDescent="0.25">
      <c r="A3" s="192" t="s">
        <v>0</v>
      </c>
      <c r="B3" s="192" t="s">
        <v>82</v>
      </c>
      <c r="C3" s="192" t="s">
        <v>83</v>
      </c>
      <c r="D3" s="192"/>
      <c r="E3" s="192"/>
      <c r="F3" s="192"/>
      <c r="G3" s="192" t="s">
        <v>84</v>
      </c>
      <c r="H3" s="192" t="s">
        <v>29</v>
      </c>
    </row>
    <row r="4" spans="1:9" ht="25.5" x14ac:dyDescent="0.25">
      <c r="A4" s="192"/>
      <c r="B4" s="192"/>
      <c r="C4" s="51" t="s">
        <v>85</v>
      </c>
      <c r="D4" s="51" t="s">
        <v>86</v>
      </c>
      <c r="E4" s="51" t="s">
        <v>87</v>
      </c>
      <c r="F4" s="51" t="s">
        <v>232</v>
      </c>
      <c r="G4" s="192"/>
      <c r="H4" s="192"/>
    </row>
    <row r="5" spans="1:9" x14ac:dyDescent="0.25">
      <c r="A5" s="32">
        <v>1</v>
      </c>
      <c r="B5" s="32">
        <v>2</v>
      </c>
      <c r="C5" s="32">
        <v>3</v>
      </c>
      <c r="D5" s="32">
        <v>4</v>
      </c>
      <c r="E5" s="32">
        <v>5</v>
      </c>
      <c r="F5" s="32">
        <v>6</v>
      </c>
      <c r="G5" s="32">
        <v>7</v>
      </c>
      <c r="H5" s="32">
        <v>8</v>
      </c>
    </row>
    <row r="6" spans="1:9" ht="25.5" x14ac:dyDescent="0.25">
      <c r="A6" s="34">
        <v>1</v>
      </c>
      <c r="B6" s="20" t="s">
        <v>73</v>
      </c>
      <c r="C6" s="27">
        <v>3</v>
      </c>
      <c r="D6" s="27">
        <v>10</v>
      </c>
      <c r="E6" s="27">
        <v>3</v>
      </c>
      <c r="F6" s="27">
        <v>19</v>
      </c>
      <c r="G6" s="27">
        <v>0</v>
      </c>
      <c r="H6" s="34">
        <f>SUM(C6:G6)</f>
        <v>35</v>
      </c>
    </row>
    <row r="7" spans="1:9" ht="25.5" x14ac:dyDescent="0.25">
      <c r="A7" s="34">
        <v>2</v>
      </c>
      <c r="B7" s="20" t="s">
        <v>74</v>
      </c>
      <c r="C7" s="27">
        <v>0</v>
      </c>
      <c r="D7" s="27">
        <v>6</v>
      </c>
      <c r="E7" s="27">
        <v>12</v>
      </c>
      <c r="F7" s="27">
        <v>36</v>
      </c>
      <c r="G7" s="27">
        <v>0</v>
      </c>
      <c r="H7" s="34">
        <f>SUM(C7:G7)</f>
        <v>54</v>
      </c>
    </row>
    <row r="8" spans="1:9" x14ac:dyDescent="0.25">
      <c r="A8" s="34">
        <v>3</v>
      </c>
      <c r="B8" s="20" t="s">
        <v>13</v>
      </c>
      <c r="C8" s="27">
        <v>0</v>
      </c>
      <c r="D8" s="27">
        <v>0</v>
      </c>
      <c r="E8" s="27">
        <v>0</v>
      </c>
      <c r="F8" s="27">
        <v>0</v>
      </c>
      <c r="G8" s="27">
        <v>0</v>
      </c>
      <c r="H8" s="34">
        <f>SUM(C8:G8)</f>
        <v>0</v>
      </c>
    </row>
    <row r="9" spans="1:9" x14ac:dyDescent="0.25">
      <c r="A9" s="184" t="s">
        <v>29</v>
      </c>
      <c r="B9" s="184"/>
      <c r="C9" s="36">
        <f>SUM(C6:C8)</f>
        <v>3</v>
      </c>
      <c r="D9" s="36">
        <f>SUM(D6:D8)</f>
        <v>16</v>
      </c>
      <c r="E9" s="36">
        <f>SUM(E6:E8)</f>
        <v>15</v>
      </c>
      <c r="F9" s="36">
        <f>SUM(F6:F8)</f>
        <v>55</v>
      </c>
      <c r="G9" s="36">
        <f>SUM(G6:G8)</f>
        <v>0</v>
      </c>
      <c r="H9" s="36">
        <f>SUM(C9:G9)</f>
        <v>89</v>
      </c>
    </row>
    <row r="18" spans="5:5" x14ac:dyDescent="0.25">
      <c r="E18" s="153"/>
    </row>
    <row r="19" spans="5:5" x14ac:dyDescent="0.25">
      <c r="E19" s="138"/>
    </row>
  </sheetData>
  <mergeCells count="6">
    <mergeCell ref="H3:H4"/>
    <mergeCell ref="A9:B9"/>
    <mergeCell ref="A3:A4"/>
    <mergeCell ref="B3:B4"/>
    <mergeCell ref="C3:F3"/>
    <mergeCell ref="G3:G4"/>
  </mergeCells>
  <hyperlinks>
    <hyperlink ref="I1" location="'Daftar Tabel'!A1" display="&lt;&lt;&lt; Daftar Tabel"/>
  </hyperlink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1"/>
  <sheetViews>
    <sheetView zoomScaleNormal="100" workbookViewId="0">
      <pane xSplit="1" ySplit="4" topLeftCell="B5" activePane="bottomRight" state="frozen"/>
      <selection pane="topRight" activeCell="B1" sqref="B1"/>
      <selection pane="bottomLeft" activeCell="A5" sqref="A5"/>
      <selection pane="bottomRight" activeCell="G11" sqref="G11"/>
    </sheetView>
  </sheetViews>
  <sheetFormatPr defaultColWidth="8.85546875" defaultRowHeight="15" x14ac:dyDescent="0.25"/>
  <cols>
    <col min="1" max="1" width="5.5703125" style="5" customWidth="1"/>
    <col min="2" max="2" width="30.5703125" style="5" customWidth="1"/>
    <col min="3" max="5" width="14.42578125" style="5" customWidth="1"/>
    <col min="6" max="6" width="14.5703125" style="5" bestFit="1" customWidth="1"/>
    <col min="7" max="10" width="8.85546875" style="5"/>
    <col min="11" max="11" width="13" style="5" customWidth="1"/>
    <col min="12" max="16384" width="8.85546875" style="5"/>
  </cols>
  <sheetData>
    <row r="1" spans="1:7" x14ac:dyDescent="0.25">
      <c r="A1" s="21" t="s">
        <v>92</v>
      </c>
      <c r="F1" s="85" t="s">
        <v>304</v>
      </c>
    </row>
    <row r="2" spans="1:7" x14ac:dyDescent="0.25">
      <c r="A2" s="21"/>
    </row>
    <row r="3" spans="1:7" ht="48" customHeight="1" x14ac:dyDescent="0.25">
      <c r="A3" s="48" t="s">
        <v>0</v>
      </c>
      <c r="B3" s="30" t="s">
        <v>88</v>
      </c>
      <c r="C3" s="48" t="s">
        <v>89</v>
      </c>
      <c r="D3" s="48" t="s">
        <v>234</v>
      </c>
      <c r="E3" s="48" t="s">
        <v>235</v>
      </c>
    </row>
    <row r="4" spans="1:7" x14ac:dyDescent="0.25">
      <c r="A4" s="32">
        <v>1</v>
      </c>
      <c r="B4" s="32">
        <v>2</v>
      </c>
      <c r="C4" s="32">
        <v>3</v>
      </c>
      <c r="D4" s="32">
        <v>4</v>
      </c>
      <c r="E4" s="32">
        <v>5</v>
      </c>
    </row>
    <row r="5" spans="1:7" x14ac:dyDescent="0.25">
      <c r="A5" s="34">
        <v>1</v>
      </c>
      <c r="B5" s="40" t="s">
        <v>2786</v>
      </c>
      <c r="C5" s="136">
        <v>18</v>
      </c>
      <c r="D5" s="136">
        <v>780</v>
      </c>
      <c r="E5" s="136" t="s">
        <v>2779</v>
      </c>
      <c r="F5" s="5">
        <f>SUM(D5:D8,D42)</f>
        <v>2988</v>
      </c>
      <c r="G5" s="5" t="s">
        <v>3536</v>
      </c>
    </row>
    <row r="6" spans="1:7" x14ac:dyDescent="0.25">
      <c r="A6" s="34">
        <v>2</v>
      </c>
      <c r="B6" s="40" t="s">
        <v>2787</v>
      </c>
      <c r="C6" s="136">
        <v>10</v>
      </c>
      <c r="D6" s="136">
        <v>410</v>
      </c>
      <c r="E6" s="136" t="s">
        <v>2780</v>
      </c>
    </row>
    <row r="7" spans="1:7" ht="25.5" x14ac:dyDescent="0.25">
      <c r="A7" s="143">
        <v>3</v>
      </c>
      <c r="B7" s="40" t="s">
        <v>2788</v>
      </c>
      <c r="C7" s="136">
        <v>16</v>
      </c>
      <c r="D7" s="136">
        <v>649</v>
      </c>
      <c r="E7" s="136">
        <v>30</v>
      </c>
    </row>
    <row r="8" spans="1:7" ht="25.5" x14ac:dyDescent="0.25">
      <c r="A8" s="143">
        <v>4</v>
      </c>
      <c r="B8" s="40" t="s">
        <v>2796</v>
      </c>
      <c r="C8" s="136">
        <v>11</v>
      </c>
      <c r="D8" s="136">
        <v>1040</v>
      </c>
      <c r="E8" s="136" t="s">
        <v>2781</v>
      </c>
    </row>
    <row r="9" spans="1:7" x14ac:dyDescent="0.25">
      <c r="A9" s="143">
        <v>5</v>
      </c>
      <c r="B9" s="40" t="s">
        <v>2789</v>
      </c>
      <c r="C9" s="136">
        <v>29</v>
      </c>
      <c r="D9" s="27">
        <v>1643</v>
      </c>
      <c r="E9" s="27">
        <v>192</v>
      </c>
      <c r="F9" s="5">
        <f>SUM(D9:D18,D44,D43)</f>
        <v>7143</v>
      </c>
      <c r="G9" s="5" t="s">
        <v>3537</v>
      </c>
    </row>
    <row r="10" spans="1:7" x14ac:dyDescent="0.25">
      <c r="A10" s="143">
        <v>6</v>
      </c>
      <c r="B10" s="40" t="s">
        <v>2790</v>
      </c>
      <c r="C10" s="136">
        <v>12</v>
      </c>
      <c r="D10" s="27">
        <v>534</v>
      </c>
      <c r="E10" s="27">
        <v>15</v>
      </c>
    </row>
    <row r="11" spans="1:7" x14ac:dyDescent="0.25">
      <c r="A11" s="143">
        <v>7</v>
      </c>
      <c r="B11" s="40" t="s">
        <v>2791</v>
      </c>
      <c r="C11" s="136">
        <v>18</v>
      </c>
      <c r="D11" s="27">
        <v>843</v>
      </c>
      <c r="E11" s="27">
        <v>168</v>
      </c>
    </row>
    <row r="12" spans="1:7" ht="25.5" x14ac:dyDescent="0.25">
      <c r="A12" s="143">
        <v>8</v>
      </c>
      <c r="B12" s="40" t="s">
        <v>2792</v>
      </c>
      <c r="C12" s="136">
        <v>15</v>
      </c>
      <c r="D12" s="27">
        <v>1009</v>
      </c>
      <c r="E12" s="27">
        <v>231</v>
      </c>
    </row>
    <row r="13" spans="1:7" x14ac:dyDescent="0.25">
      <c r="A13" s="143">
        <v>9</v>
      </c>
      <c r="B13" s="40" t="s">
        <v>2793</v>
      </c>
      <c r="C13" s="136">
        <v>12</v>
      </c>
      <c r="D13" s="27">
        <v>743</v>
      </c>
      <c r="E13" s="27">
        <v>15</v>
      </c>
    </row>
    <row r="14" spans="1:7" x14ac:dyDescent="0.25">
      <c r="A14" s="143">
        <v>10</v>
      </c>
      <c r="B14" s="40" t="s">
        <v>2794</v>
      </c>
      <c r="C14" s="136">
        <v>12</v>
      </c>
      <c r="D14" s="27">
        <v>581</v>
      </c>
      <c r="E14" s="27">
        <v>160</v>
      </c>
    </row>
    <row r="15" spans="1:7" x14ac:dyDescent="0.25">
      <c r="A15" s="143">
        <v>11</v>
      </c>
      <c r="B15" s="40" t="s">
        <v>2795</v>
      </c>
      <c r="C15" s="136">
        <v>12</v>
      </c>
      <c r="D15" s="27">
        <v>567</v>
      </c>
      <c r="E15" s="27">
        <v>150</v>
      </c>
    </row>
    <row r="16" spans="1:7" x14ac:dyDescent="0.25">
      <c r="A16" s="143">
        <v>12</v>
      </c>
      <c r="B16" s="40" t="s">
        <v>2797</v>
      </c>
      <c r="C16" s="136">
        <v>13</v>
      </c>
      <c r="D16" s="27">
        <v>542</v>
      </c>
      <c r="E16" s="27">
        <v>168</v>
      </c>
    </row>
    <row r="17" spans="1:7" x14ac:dyDescent="0.25">
      <c r="A17" s="143">
        <v>13</v>
      </c>
      <c r="B17" s="40" t="s">
        <v>2798</v>
      </c>
      <c r="C17" s="136">
        <v>7</v>
      </c>
      <c r="D17" s="27">
        <v>235</v>
      </c>
      <c r="E17" s="27">
        <v>30</v>
      </c>
    </row>
    <row r="18" spans="1:7" x14ac:dyDescent="0.25">
      <c r="A18" s="143">
        <v>14</v>
      </c>
      <c r="B18" s="40" t="s">
        <v>2799</v>
      </c>
      <c r="C18" s="136">
        <v>6</v>
      </c>
      <c r="D18" s="27">
        <v>246</v>
      </c>
      <c r="E18" s="27">
        <v>30</v>
      </c>
    </row>
    <row r="19" spans="1:7" ht="25.5" x14ac:dyDescent="0.25">
      <c r="A19" s="143">
        <v>15</v>
      </c>
      <c r="B19" s="40" t="s">
        <v>2800</v>
      </c>
      <c r="C19" s="136">
        <v>6</v>
      </c>
      <c r="D19" s="27">
        <v>244</v>
      </c>
      <c r="E19" s="27">
        <v>77</v>
      </c>
      <c r="F19" s="5">
        <f>SUM(D19:D23)</f>
        <v>2176</v>
      </c>
      <c r="G19" s="5" t="s">
        <v>3538</v>
      </c>
    </row>
    <row r="20" spans="1:7" x14ac:dyDescent="0.25">
      <c r="A20" s="143">
        <v>16</v>
      </c>
      <c r="B20" s="40" t="s">
        <v>2801</v>
      </c>
      <c r="C20" s="136">
        <v>6</v>
      </c>
      <c r="D20" s="27">
        <v>384</v>
      </c>
      <c r="E20" s="27">
        <v>184</v>
      </c>
    </row>
    <row r="21" spans="1:7" x14ac:dyDescent="0.25">
      <c r="A21" s="143">
        <v>17</v>
      </c>
      <c r="B21" s="40" t="s">
        <v>2802</v>
      </c>
      <c r="C21" s="136">
        <v>8</v>
      </c>
      <c r="D21" s="27">
        <v>541</v>
      </c>
      <c r="E21" s="27">
        <v>262</v>
      </c>
    </row>
    <row r="22" spans="1:7" x14ac:dyDescent="0.25">
      <c r="A22" s="143">
        <v>18</v>
      </c>
      <c r="B22" s="40" t="s">
        <v>2803</v>
      </c>
      <c r="C22" s="136">
        <v>6</v>
      </c>
      <c r="D22" s="27">
        <v>500</v>
      </c>
      <c r="E22" s="27">
        <v>259</v>
      </c>
    </row>
    <row r="23" spans="1:7" x14ac:dyDescent="0.25">
      <c r="A23" s="143">
        <v>19</v>
      </c>
      <c r="B23" s="40" t="s">
        <v>2804</v>
      </c>
      <c r="C23" s="136">
        <v>7</v>
      </c>
      <c r="D23" s="27">
        <v>507</v>
      </c>
      <c r="E23" s="27">
        <v>290</v>
      </c>
    </row>
    <row r="24" spans="1:7" x14ac:dyDescent="0.25">
      <c r="A24" s="143">
        <v>20</v>
      </c>
      <c r="B24" s="40" t="s">
        <v>2805</v>
      </c>
      <c r="C24" s="136">
        <v>5</v>
      </c>
      <c r="D24" s="27">
        <v>161</v>
      </c>
      <c r="E24" s="27">
        <v>217</v>
      </c>
      <c r="F24" s="5">
        <f>SUM(D24:D28,D45)</f>
        <v>1156</v>
      </c>
      <c r="G24" s="5" t="s">
        <v>3539</v>
      </c>
    </row>
    <row r="25" spans="1:7" x14ac:dyDescent="0.25">
      <c r="A25" s="143">
        <v>21</v>
      </c>
      <c r="B25" s="40" t="s">
        <v>2806</v>
      </c>
      <c r="C25" s="136">
        <v>10</v>
      </c>
      <c r="D25" s="27">
        <v>326</v>
      </c>
      <c r="E25" s="27">
        <v>373</v>
      </c>
    </row>
    <row r="26" spans="1:7" x14ac:dyDescent="0.25">
      <c r="A26" s="143">
        <v>22</v>
      </c>
      <c r="B26" s="40" t="s">
        <v>2807</v>
      </c>
      <c r="C26" s="136">
        <v>6</v>
      </c>
      <c r="D26" s="27">
        <v>278</v>
      </c>
      <c r="E26" s="27">
        <v>295</v>
      </c>
    </row>
    <row r="27" spans="1:7" x14ac:dyDescent="0.25">
      <c r="A27" s="143">
        <v>23</v>
      </c>
      <c r="B27" s="40" t="s">
        <v>2808</v>
      </c>
      <c r="C27" s="136">
        <v>13</v>
      </c>
      <c r="D27" s="27">
        <v>334</v>
      </c>
      <c r="E27" s="27">
        <v>338</v>
      </c>
    </row>
    <row r="28" spans="1:7" x14ac:dyDescent="0.25">
      <c r="A28" s="143">
        <v>24</v>
      </c>
      <c r="B28" s="40" t="s">
        <v>2809</v>
      </c>
      <c r="C28" s="136">
        <v>6</v>
      </c>
      <c r="D28" s="27">
        <v>42</v>
      </c>
      <c r="E28" s="27">
        <v>97</v>
      </c>
    </row>
    <row r="29" spans="1:7" x14ac:dyDescent="0.25">
      <c r="A29" s="143">
        <v>25</v>
      </c>
      <c r="B29" s="40" t="s">
        <v>2810</v>
      </c>
      <c r="C29" s="136">
        <v>11</v>
      </c>
      <c r="D29" s="27">
        <v>579</v>
      </c>
      <c r="E29" s="27">
        <v>186</v>
      </c>
      <c r="F29" s="5">
        <f>D29</f>
        <v>579</v>
      </c>
      <c r="G29" s="5" t="s">
        <v>2923</v>
      </c>
    </row>
    <row r="30" spans="1:7" x14ac:dyDescent="0.25">
      <c r="A30" s="143">
        <v>26</v>
      </c>
      <c r="B30" s="40" t="s">
        <v>2811</v>
      </c>
      <c r="C30" s="136">
        <v>15</v>
      </c>
      <c r="D30" s="27">
        <v>266</v>
      </c>
      <c r="E30" s="27">
        <v>66</v>
      </c>
      <c r="F30" s="5">
        <f>SUM(D30:D33,D46)</f>
        <v>1211</v>
      </c>
      <c r="G30" s="5" t="s">
        <v>2508</v>
      </c>
    </row>
    <row r="31" spans="1:7" x14ac:dyDescent="0.25">
      <c r="A31" s="143">
        <v>27</v>
      </c>
      <c r="B31" s="40" t="s">
        <v>2812</v>
      </c>
      <c r="C31" s="136">
        <v>7</v>
      </c>
      <c r="D31" s="27">
        <v>202</v>
      </c>
      <c r="E31" s="27">
        <v>30</v>
      </c>
    </row>
    <row r="32" spans="1:7" x14ac:dyDescent="0.25">
      <c r="A32" s="143">
        <v>28</v>
      </c>
      <c r="B32" s="40" t="s">
        <v>2813</v>
      </c>
      <c r="C32" s="136">
        <v>8</v>
      </c>
      <c r="D32" s="27">
        <v>207</v>
      </c>
      <c r="E32" s="27">
        <v>46</v>
      </c>
    </row>
    <row r="33" spans="1:7" x14ac:dyDescent="0.25">
      <c r="A33" s="143">
        <v>29</v>
      </c>
      <c r="B33" s="40" t="s">
        <v>2814</v>
      </c>
      <c r="C33" s="136">
        <v>10</v>
      </c>
      <c r="D33" s="27">
        <v>505</v>
      </c>
      <c r="E33" s="27">
        <v>101</v>
      </c>
    </row>
    <row r="34" spans="1:7" x14ac:dyDescent="0.25">
      <c r="A34" s="143">
        <v>30</v>
      </c>
      <c r="B34" s="40" t="s">
        <v>392</v>
      </c>
      <c r="C34" s="136">
        <v>19</v>
      </c>
      <c r="D34" s="27">
        <v>1027</v>
      </c>
      <c r="E34" s="27">
        <v>352</v>
      </c>
      <c r="F34" s="5">
        <f>SUM(D34:D36,D47)</f>
        <v>2428</v>
      </c>
      <c r="G34" s="5" t="s">
        <v>3540</v>
      </c>
    </row>
    <row r="35" spans="1:7" x14ac:dyDescent="0.25">
      <c r="A35" s="143">
        <v>31</v>
      </c>
      <c r="B35" s="40" t="s">
        <v>2815</v>
      </c>
      <c r="C35" s="136">
        <v>9</v>
      </c>
      <c r="D35" s="27">
        <v>332</v>
      </c>
      <c r="E35" s="27">
        <v>34</v>
      </c>
    </row>
    <row r="36" spans="1:7" x14ac:dyDescent="0.25">
      <c r="A36" s="143">
        <v>32</v>
      </c>
      <c r="B36" s="40" t="s">
        <v>393</v>
      </c>
      <c r="C36" s="136">
        <v>16</v>
      </c>
      <c r="D36" s="27">
        <v>1017</v>
      </c>
      <c r="E36" s="27">
        <v>242</v>
      </c>
    </row>
    <row r="37" spans="1:7" x14ac:dyDescent="0.25">
      <c r="A37" s="143">
        <v>33</v>
      </c>
      <c r="B37" s="40" t="s">
        <v>2816</v>
      </c>
      <c r="C37" s="136">
        <v>10</v>
      </c>
      <c r="D37" s="27">
        <v>148</v>
      </c>
      <c r="E37" s="27">
        <v>47</v>
      </c>
      <c r="F37" s="5">
        <f>SUM(D37:D39)</f>
        <v>861</v>
      </c>
      <c r="G37" s="5" t="s">
        <v>3541</v>
      </c>
    </row>
    <row r="38" spans="1:7" x14ac:dyDescent="0.25">
      <c r="A38" s="143">
        <v>34</v>
      </c>
      <c r="B38" s="40" t="s">
        <v>2817</v>
      </c>
      <c r="C38" s="136">
        <v>9</v>
      </c>
      <c r="D38" s="27">
        <v>130</v>
      </c>
      <c r="E38" s="27">
        <v>12</v>
      </c>
    </row>
    <row r="39" spans="1:7" x14ac:dyDescent="0.25">
      <c r="A39" s="143">
        <v>35</v>
      </c>
      <c r="B39" s="40" t="s">
        <v>2818</v>
      </c>
      <c r="C39" s="136">
        <v>16</v>
      </c>
      <c r="D39" s="27">
        <v>583</v>
      </c>
      <c r="E39" s="27">
        <v>277</v>
      </c>
    </row>
    <row r="40" spans="1:7" x14ac:dyDescent="0.25">
      <c r="A40" s="143">
        <v>36</v>
      </c>
      <c r="B40" s="40" t="s">
        <v>2819</v>
      </c>
      <c r="C40" s="136">
        <v>14</v>
      </c>
      <c r="D40" s="27">
        <v>317</v>
      </c>
      <c r="E40" s="27">
        <v>27</v>
      </c>
      <c r="F40" s="5">
        <f>SUM(D40:D41)</f>
        <v>737</v>
      </c>
      <c r="G40" s="5" t="s">
        <v>3542</v>
      </c>
    </row>
    <row r="41" spans="1:7" x14ac:dyDescent="0.25">
      <c r="A41" s="143">
        <v>37</v>
      </c>
      <c r="B41" s="40" t="s">
        <v>2820</v>
      </c>
      <c r="C41" s="136">
        <v>9</v>
      </c>
      <c r="D41" s="27">
        <v>420</v>
      </c>
      <c r="E41" s="27">
        <v>32</v>
      </c>
    </row>
    <row r="42" spans="1:7" x14ac:dyDescent="0.25">
      <c r="A42" s="143">
        <v>38</v>
      </c>
      <c r="B42" s="40" t="s">
        <v>2821</v>
      </c>
      <c r="C42" s="136">
        <v>6</v>
      </c>
      <c r="D42" s="136">
        <v>109</v>
      </c>
      <c r="E42" s="136" t="s">
        <v>2782</v>
      </c>
    </row>
    <row r="43" spans="1:7" x14ac:dyDescent="0.25">
      <c r="A43" s="143">
        <v>39</v>
      </c>
      <c r="B43" s="40" t="s">
        <v>2822</v>
      </c>
      <c r="C43" s="136">
        <v>6</v>
      </c>
      <c r="D43" s="27">
        <v>144</v>
      </c>
      <c r="E43" s="27">
        <v>58</v>
      </c>
    </row>
    <row r="44" spans="1:7" x14ac:dyDescent="0.25">
      <c r="A44" s="143">
        <v>40</v>
      </c>
      <c r="B44" s="40" t="s">
        <v>2823</v>
      </c>
      <c r="C44" s="136">
        <v>6</v>
      </c>
      <c r="D44" s="27">
        <v>56</v>
      </c>
      <c r="E44" s="27">
        <v>20</v>
      </c>
    </row>
    <row r="45" spans="1:7" x14ac:dyDescent="0.25">
      <c r="A45" s="143">
        <v>41</v>
      </c>
      <c r="B45" s="40" t="s">
        <v>2824</v>
      </c>
      <c r="C45" s="136">
        <v>6</v>
      </c>
      <c r="D45" s="27">
        <v>15</v>
      </c>
      <c r="E45" s="27">
        <v>24</v>
      </c>
    </row>
    <row r="46" spans="1:7" x14ac:dyDescent="0.25">
      <c r="A46" s="143">
        <v>42</v>
      </c>
      <c r="B46" s="40" t="s">
        <v>2825</v>
      </c>
      <c r="C46" s="136">
        <v>6</v>
      </c>
      <c r="D46" s="27">
        <v>31</v>
      </c>
      <c r="E46" s="27">
        <v>18</v>
      </c>
    </row>
    <row r="47" spans="1:7" x14ac:dyDescent="0.25">
      <c r="A47" s="143">
        <v>43</v>
      </c>
      <c r="B47" s="40" t="s">
        <v>2826</v>
      </c>
      <c r="C47" s="136">
        <v>6</v>
      </c>
      <c r="D47" s="27">
        <v>52</v>
      </c>
      <c r="E47" s="27">
        <v>34</v>
      </c>
    </row>
    <row r="48" spans="1:7" x14ac:dyDescent="0.25">
      <c r="A48" s="143">
        <v>44</v>
      </c>
      <c r="B48" s="40" t="s">
        <v>2827</v>
      </c>
      <c r="C48" s="136">
        <v>6</v>
      </c>
      <c r="D48" s="27">
        <v>45</v>
      </c>
      <c r="E48" s="27">
        <v>10</v>
      </c>
      <c r="F48" s="5">
        <f>SUM(D48:D50)</f>
        <v>166</v>
      </c>
    </row>
    <row r="49" spans="1:6" x14ac:dyDescent="0.25">
      <c r="A49" s="143">
        <v>45</v>
      </c>
      <c r="B49" s="40" t="s">
        <v>2828</v>
      </c>
      <c r="C49" s="136">
        <v>6</v>
      </c>
      <c r="D49" s="27">
        <v>67</v>
      </c>
      <c r="E49" s="27">
        <v>12</v>
      </c>
    </row>
    <row r="50" spans="1:6" x14ac:dyDescent="0.25">
      <c r="A50" s="143">
        <v>46</v>
      </c>
      <c r="B50" s="40" t="s">
        <v>2829</v>
      </c>
      <c r="C50" s="136">
        <v>6</v>
      </c>
      <c r="D50" s="27">
        <v>54</v>
      </c>
      <c r="E50" s="27">
        <v>15</v>
      </c>
    </row>
    <row r="51" spans="1:6" x14ac:dyDescent="0.25">
      <c r="A51" s="184" t="s">
        <v>29</v>
      </c>
      <c r="B51" s="184"/>
      <c r="C51" s="36">
        <f>SUM(C5:C50)</f>
        <v>471</v>
      </c>
      <c r="D51" s="36">
        <f>SUM(D5:D50)</f>
        <v>19445</v>
      </c>
      <c r="E51" s="144">
        <f>SUM(E5:E50)</f>
        <v>5224</v>
      </c>
      <c r="F51" s="154">
        <f>SUM(F5:F50)</f>
        <v>19445</v>
      </c>
    </row>
  </sheetData>
  <mergeCells count="1">
    <mergeCell ref="A51:B51"/>
  </mergeCells>
  <hyperlinks>
    <hyperlink ref="F1" location="'Daftar Tabel'!A1" display="&lt;&lt;&lt; Daftar Tabel"/>
  </hyperlinks>
  <pageMargins left="0.7" right="0.7" top="0.75" bottom="0.75" header="0.3" footer="0.3"/>
  <pageSetup paperSize="9" orientation="portrait" horizontalDpi="4294967293"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
  <sheetViews>
    <sheetView zoomScale="145" zoomScaleNormal="145" workbookViewId="0">
      <pane xSplit="1" ySplit="5" topLeftCell="B6" activePane="bottomRight" state="frozen"/>
      <selection pane="topRight" activeCell="B1" sqref="B1"/>
      <selection pane="bottomLeft" activeCell="A6" sqref="A6"/>
      <selection pane="bottomRight" activeCell="F12" sqref="F12"/>
    </sheetView>
  </sheetViews>
  <sheetFormatPr defaultColWidth="8.85546875" defaultRowHeight="15" x14ac:dyDescent="0.25"/>
  <cols>
    <col min="1" max="1" width="5.5703125" style="5" customWidth="1"/>
    <col min="2" max="2" width="30.5703125" style="5" customWidth="1"/>
    <col min="3" max="6" width="8.85546875" style="5"/>
    <col min="7" max="7" width="14.5703125" style="5" bestFit="1" customWidth="1"/>
    <col min="8" max="16384" width="8.85546875" style="5"/>
  </cols>
  <sheetData>
    <row r="1" spans="1:7" x14ac:dyDescent="0.25">
      <c r="A1" s="21" t="s">
        <v>93</v>
      </c>
      <c r="G1" s="85" t="s">
        <v>304</v>
      </c>
    </row>
    <row r="2" spans="1:7" x14ac:dyDescent="0.25">
      <c r="A2" s="21"/>
    </row>
    <row r="3" spans="1:7" x14ac:dyDescent="0.25">
      <c r="A3" s="193" t="s">
        <v>0</v>
      </c>
      <c r="B3" s="194" t="s">
        <v>98</v>
      </c>
      <c r="C3" s="193" t="s">
        <v>94</v>
      </c>
      <c r="D3" s="193"/>
      <c r="E3" s="193"/>
      <c r="F3" s="193" t="s">
        <v>29</v>
      </c>
    </row>
    <row r="4" spans="1:7" x14ac:dyDescent="0.25">
      <c r="A4" s="193"/>
      <c r="B4" s="195"/>
      <c r="C4" s="26" t="s">
        <v>62</v>
      </c>
      <c r="D4" s="26" t="s">
        <v>63</v>
      </c>
      <c r="E4" s="26" t="s">
        <v>64</v>
      </c>
      <c r="F4" s="193"/>
    </row>
    <row r="5" spans="1:7" x14ac:dyDescent="0.25">
      <c r="A5" s="19">
        <v>1</v>
      </c>
      <c r="B5" s="19">
        <v>2</v>
      </c>
      <c r="C5" s="19">
        <v>3</v>
      </c>
      <c r="D5" s="19">
        <v>4</v>
      </c>
      <c r="E5" s="19">
        <v>5</v>
      </c>
      <c r="F5" s="19">
        <v>6</v>
      </c>
    </row>
    <row r="6" spans="1:7" x14ac:dyDescent="0.25">
      <c r="A6" s="34">
        <v>1</v>
      </c>
      <c r="B6" s="20" t="s">
        <v>95</v>
      </c>
      <c r="C6" s="27">
        <v>435</v>
      </c>
      <c r="D6" s="27">
        <v>141</v>
      </c>
      <c r="E6" s="136">
        <v>166</v>
      </c>
      <c r="F6" s="117">
        <f>SUM(C6:E6)</f>
        <v>742</v>
      </c>
    </row>
    <row r="7" spans="1:7" x14ac:dyDescent="0.25">
      <c r="A7" s="34">
        <v>2</v>
      </c>
      <c r="B7" s="20" t="s">
        <v>96</v>
      </c>
      <c r="C7" s="27">
        <v>105</v>
      </c>
      <c r="D7" s="27">
        <v>2</v>
      </c>
      <c r="E7" s="136">
        <v>4</v>
      </c>
      <c r="F7" s="117">
        <f>SUM(C7:E7)</f>
        <v>111</v>
      </c>
    </row>
    <row r="8" spans="1:7" x14ac:dyDescent="0.25">
      <c r="A8" s="34">
        <v>3</v>
      </c>
      <c r="B8" s="20" t="s">
        <v>97</v>
      </c>
      <c r="C8" s="27">
        <v>73</v>
      </c>
      <c r="D8" s="27">
        <v>0</v>
      </c>
      <c r="E8" s="136">
        <v>2</v>
      </c>
      <c r="F8" s="34">
        <f>SUM(C8:E8)</f>
        <v>75</v>
      </c>
    </row>
    <row r="9" spans="1:7" x14ac:dyDescent="0.25">
      <c r="A9" s="184" t="s">
        <v>29</v>
      </c>
      <c r="B9" s="184"/>
      <c r="C9" s="36">
        <f>SUM(C6:C8)</f>
        <v>613</v>
      </c>
      <c r="D9" s="36">
        <f>SUM(D6:D8)</f>
        <v>143</v>
      </c>
      <c r="E9" s="36">
        <f>SUM(E6:E8)</f>
        <v>172</v>
      </c>
      <c r="F9" s="36">
        <f>SUM(C9:E9)</f>
        <v>928</v>
      </c>
    </row>
    <row r="17" spans="7:7" x14ac:dyDescent="0.25">
      <c r="G17" s="138"/>
    </row>
  </sheetData>
  <mergeCells count="5">
    <mergeCell ref="A3:A4"/>
    <mergeCell ref="C3:E3"/>
    <mergeCell ref="F3:F4"/>
    <mergeCell ref="A9:B9"/>
    <mergeCell ref="B3:B4"/>
  </mergeCells>
  <hyperlinks>
    <hyperlink ref="G1" location="'Daftar Tabel'!A1" display="&lt;&lt;&lt; Daftar Tabel"/>
  </hyperlink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zoomScale="160" zoomScaleNormal="160" workbookViewId="0">
      <pane xSplit="1" ySplit="5" topLeftCell="B6" activePane="bottomRight" state="frozen"/>
      <selection pane="topRight" activeCell="B1" sqref="B1"/>
      <selection pane="bottomLeft" activeCell="A6" sqref="A6"/>
      <selection pane="bottomRight" activeCell="E11" sqref="E11"/>
    </sheetView>
  </sheetViews>
  <sheetFormatPr defaultColWidth="8.85546875" defaultRowHeight="15" x14ac:dyDescent="0.25"/>
  <cols>
    <col min="1" max="1" width="5.5703125" style="5" customWidth="1"/>
    <col min="2" max="2" width="30.5703125" style="5" customWidth="1"/>
    <col min="3" max="6" width="8.85546875" style="5"/>
    <col min="7" max="7" width="14.5703125" style="5" bestFit="1" customWidth="1"/>
    <col min="8" max="16384" width="8.85546875" style="5"/>
  </cols>
  <sheetData>
    <row r="1" spans="1:7" x14ac:dyDescent="0.25">
      <c r="A1" s="21" t="s">
        <v>99</v>
      </c>
      <c r="G1" s="85" t="s">
        <v>304</v>
      </c>
    </row>
    <row r="2" spans="1:7" x14ac:dyDescent="0.25">
      <c r="A2" s="21"/>
    </row>
    <row r="3" spans="1:7" x14ac:dyDescent="0.25">
      <c r="A3" s="193" t="s">
        <v>0</v>
      </c>
      <c r="B3" s="194" t="s">
        <v>98</v>
      </c>
      <c r="C3" s="193" t="s">
        <v>100</v>
      </c>
      <c r="D3" s="193"/>
      <c r="E3" s="193"/>
      <c r="F3" s="193" t="s">
        <v>29</v>
      </c>
    </row>
    <row r="4" spans="1:7" x14ac:dyDescent="0.25">
      <c r="A4" s="193"/>
      <c r="B4" s="195"/>
      <c r="C4" s="26" t="s">
        <v>62</v>
      </c>
      <c r="D4" s="26" t="s">
        <v>63</v>
      </c>
      <c r="E4" s="26" t="s">
        <v>64</v>
      </c>
      <c r="F4" s="193"/>
    </row>
    <row r="5" spans="1:7" x14ac:dyDescent="0.25">
      <c r="A5" s="19">
        <v>1</v>
      </c>
      <c r="B5" s="19">
        <v>2</v>
      </c>
      <c r="C5" s="19">
        <v>3</v>
      </c>
      <c r="D5" s="19">
        <v>4</v>
      </c>
      <c r="E5" s="19">
        <v>5</v>
      </c>
      <c r="F5" s="19">
        <v>6</v>
      </c>
    </row>
    <row r="6" spans="1:7" x14ac:dyDescent="0.25">
      <c r="A6" s="34">
        <v>1</v>
      </c>
      <c r="B6" s="20" t="s">
        <v>95</v>
      </c>
      <c r="C6" s="136">
        <v>232</v>
      </c>
      <c r="D6" s="136">
        <v>40</v>
      </c>
      <c r="E6" s="136">
        <v>12</v>
      </c>
      <c r="F6" s="34">
        <f>SUM(C6:E6)</f>
        <v>284</v>
      </c>
    </row>
    <row r="7" spans="1:7" x14ac:dyDescent="0.25">
      <c r="A7" s="34">
        <v>2</v>
      </c>
      <c r="B7" s="20" t="s">
        <v>96</v>
      </c>
      <c r="C7" s="136">
        <v>190</v>
      </c>
      <c r="D7" s="136">
        <v>5</v>
      </c>
      <c r="E7" s="136">
        <v>8</v>
      </c>
      <c r="F7" s="34">
        <f>SUM(C7:E7)</f>
        <v>203</v>
      </c>
    </row>
    <row r="8" spans="1:7" x14ac:dyDescent="0.25">
      <c r="A8" s="34">
        <v>3</v>
      </c>
      <c r="B8" s="20" t="s">
        <v>97</v>
      </c>
      <c r="C8" s="136">
        <v>0</v>
      </c>
      <c r="D8" s="136">
        <v>9</v>
      </c>
      <c r="E8" s="136">
        <v>0</v>
      </c>
      <c r="F8" s="34">
        <f>SUM(C8:E8)</f>
        <v>9</v>
      </c>
    </row>
    <row r="9" spans="1:7" x14ac:dyDescent="0.25">
      <c r="A9" s="184" t="s">
        <v>29</v>
      </c>
      <c r="B9" s="184"/>
      <c r="C9" s="36">
        <f>SUM(C6:C8)</f>
        <v>422</v>
      </c>
      <c r="D9" s="36">
        <f>SUM(D6:D8)</f>
        <v>54</v>
      </c>
      <c r="E9" s="36">
        <f>SUM(E6:E8)</f>
        <v>20</v>
      </c>
      <c r="F9" s="36">
        <f>SUM(C9:E9)</f>
        <v>496</v>
      </c>
    </row>
    <row r="20" spans="7:7" x14ac:dyDescent="0.25">
      <c r="G20" s="5">
        <f>10-(37.25/5)</f>
        <v>2.5499999999999998</v>
      </c>
    </row>
  </sheetData>
  <mergeCells count="5">
    <mergeCell ref="A3:A4"/>
    <mergeCell ref="B3:B4"/>
    <mergeCell ref="C3:E3"/>
    <mergeCell ref="F3:F4"/>
    <mergeCell ref="A9:B9"/>
  </mergeCells>
  <hyperlinks>
    <hyperlink ref="G1" location="'Daftar Tabel'!A1" display="&lt;&lt;&lt; Daftar Tabel"/>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89"/>
  <sheetViews>
    <sheetView zoomScale="85" zoomScaleNormal="85" workbookViewId="0">
      <pane ySplit="5" topLeftCell="A27" activePane="bottomLeft" state="frozen"/>
      <selection pane="bottomLeft" activeCell="E6" sqref="E6:E7"/>
    </sheetView>
  </sheetViews>
  <sheetFormatPr defaultColWidth="8.85546875" defaultRowHeight="15" x14ac:dyDescent="0.25"/>
  <cols>
    <col min="1" max="1" width="5.5703125" customWidth="1"/>
    <col min="2" max="2" width="30" customWidth="1"/>
    <col min="3" max="3" width="26" customWidth="1"/>
    <col min="4" max="4" width="45.140625" customWidth="1"/>
    <col min="5" max="5" width="11.140625" customWidth="1"/>
    <col min="6" max="6" width="14.5703125" bestFit="1" customWidth="1"/>
  </cols>
  <sheetData>
    <row r="1" spans="1:6" x14ac:dyDescent="0.25">
      <c r="A1" s="41" t="s">
        <v>101</v>
      </c>
      <c r="F1" s="85" t="s">
        <v>304</v>
      </c>
    </row>
    <row r="2" spans="1:6" x14ac:dyDescent="0.25">
      <c r="A2" s="41"/>
    </row>
    <row r="3" spans="1:6" x14ac:dyDescent="0.25">
      <c r="A3" s="41" t="s">
        <v>272</v>
      </c>
      <c r="E3" s="74">
        <f>COUNTIFS(B6:B188,"*",C6:C188,"*",D6:D188,"*")</f>
        <v>183</v>
      </c>
    </row>
    <row r="4" spans="1:6" x14ac:dyDescent="0.25">
      <c r="A4" s="50"/>
    </row>
    <row r="5" spans="1:6" ht="39" x14ac:dyDescent="0.25">
      <c r="A5" s="30" t="s">
        <v>0</v>
      </c>
      <c r="B5" s="30" t="s">
        <v>102</v>
      </c>
      <c r="C5" s="30" t="s">
        <v>103</v>
      </c>
      <c r="D5" s="30" t="s">
        <v>104</v>
      </c>
      <c r="E5" s="44" t="s">
        <v>332</v>
      </c>
    </row>
    <row r="6" spans="1:6" x14ac:dyDescent="0.25">
      <c r="A6" s="42">
        <v>1</v>
      </c>
      <c r="B6" s="43" t="s">
        <v>2902</v>
      </c>
      <c r="C6" s="43" t="s">
        <v>2903</v>
      </c>
      <c r="D6" s="43" t="s">
        <v>2905</v>
      </c>
      <c r="E6" s="136">
        <v>2020</v>
      </c>
    </row>
    <row r="7" spans="1:6" ht="25.5" x14ac:dyDescent="0.25">
      <c r="A7" s="42">
        <v>2</v>
      </c>
      <c r="B7" s="43" t="s">
        <v>2902</v>
      </c>
      <c r="C7" s="43" t="s">
        <v>2903</v>
      </c>
      <c r="D7" s="43" t="s">
        <v>2904</v>
      </c>
      <c r="E7" s="136">
        <v>2020</v>
      </c>
    </row>
    <row r="8" spans="1:6" ht="25.5" x14ac:dyDescent="0.25">
      <c r="A8" s="42">
        <v>3</v>
      </c>
      <c r="B8" s="43" t="s">
        <v>394</v>
      </c>
      <c r="C8" s="43" t="s">
        <v>2906</v>
      </c>
      <c r="D8" s="43" t="s">
        <v>395</v>
      </c>
      <c r="E8" s="136">
        <v>2019</v>
      </c>
    </row>
    <row r="9" spans="1:6" ht="25.5" x14ac:dyDescent="0.25">
      <c r="A9" s="42">
        <v>4</v>
      </c>
      <c r="B9" s="43" t="s">
        <v>396</v>
      </c>
      <c r="C9" s="43" t="s">
        <v>397</v>
      </c>
      <c r="D9" s="43" t="s">
        <v>398</v>
      </c>
      <c r="E9" s="27">
        <v>2019</v>
      </c>
    </row>
    <row r="10" spans="1:6" ht="25.5" x14ac:dyDescent="0.25">
      <c r="A10" s="42">
        <v>5</v>
      </c>
      <c r="B10" s="43" t="s">
        <v>416</v>
      </c>
      <c r="C10" s="43" t="s">
        <v>417</v>
      </c>
      <c r="D10" s="43" t="s">
        <v>418</v>
      </c>
      <c r="E10" s="27">
        <v>2019</v>
      </c>
    </row>
    <row r="11" spans="1:6" ht="25.5" x14ac:dyDescent="0.25">
      <c r="A11" s="42">
        <v>6</v>
      </c>
      <c r="B11" s="43" t="s">
        <v>394</v>
      </c>
      <c r="C11" s="43" t="s">
        <v>2906</v>
      </c>
      <c r="D11" s="43" t="s">
        <v>419</v>
      </c>
      <c r="E11" s="27">
        <v>2019</v>
      </c>
    </row>
    <row r="12" spans="1:6" x14ac:dyDescent="0.25">
      <c r="A12" s="42">
        <v>7</v>
      </c>
      <c r="B12" s="43" t="s">
        <v>394</v>
      </c>
      <c r="C12" s="43" t="s">
        <v>2906</v>
      </c>
      <c r="D12" s="43" t="s">
        <v>420</v>
      </c>
      <c r="E12" s="27">
        <v>2019</v>
      </c>
    </row>
    <row r="13" spans="1:6" ht="25.5" x14ac:dyDescent="0.25">
      <c r="A13" s="42">
        <v>8</v>
      </c>
      <c r="B13" s="43" t="s">
        <v>394</v>
      </c>
      <c r="C13" s="43" t="s">
        <v>2906</v>
      </c>
      <c r="D13" s="43" t="s">
        <v>421</v>
      </c>
      <c r="E13" s="27">
        <v>2019</v>
      </c>
    </row>
    <row r="14" spans="1:6" x14ac:dyDescent="0.25">
      <c r="A14" s="42">
        <v>9</v>
      </c>
      <c r="B14" s="43" t="s">
        <v>422</v>
      </c>
      <c r="C14" s="43" t="s">
        <v>423</v>
      </c>
      <c r="D14" s="43" t="s">
        <v>424</v>
      </c>
      <c r="E14" s="27">
        <v>2019</v>
      </c>
    </row>
    <row r="15" spans="1:6" ht="25.5" x14ac:dyDescent="0.25">
      <c r="A15" s="42">
        <v>10</v>
      </c>
      <c r="B15" s="43" t="s">
        <v>425</v>
      </c>
      <c r="C15" s="43" t="s">
        <v>426</v>
      </c>
      <c r="D15" s="43" t="s">
        <v>427</v>
      </c>
      <c r="E15" s="27">
        <v>2019</v>
      </c>
    </row>
    <row r="16" spans="1:6" x14ac:dyDescent="0.25">
      <c r="A16" s="42">
        <v>11</v>
      </c>
      <c r="B16" s="43" t="s">
        <v>2902</v>
      </c>
      <c r="C16" s="43" t="s">
        <v>2907</v>
      </c>
      <c r="D16" s="43" t="s">
        <v>428</v>
      </c>
      <c r="E16" s="27">
        <v>2019</v>
      </c>
    </row>
    <row r="17" spans="1:5" ht="25.5" x14ac:dyDescent="0.25">
      <c r="A17" s="42">
        <v>12</v>
      </c>
      <c r="B17" s="43" t="s">
        <v>429</v>
      </c>
      <c r="C17" s="43" t="s">
        <v>499</v>
      </c>
      <c r="D17" s="43" t="s">
        <v>430</v>
      </c>
      <c r="E17" s="27">
        <v>2019</v>
      </c>
    </row>
    <row r="18" spans="1:5" ht="25.5" x14ac:dyDescent="0.25">
      <c r="A18" s="42">
        <v>13</v>
      </c>
      <c r="B18" s="43" t="s">
        <v>394</v>
      </c>
      <c r="C18" s="43" t="s">
        <v>2906</v>
      </c>
      <c r="D18" s="43" t="s">
        <v>431</v>
      </c>
      <c r="E18" s="27">
        <v>2019</v>
      </c>
    </row>
    <row r="19" spans="1:5" x14ac:dyDescent="0.25">
      <c r="A19" s="42">
        <v>14</v>
      </c>
      <c r="B19" s="43" t="s">
        <v>404</v>
      </c>
      <c r="C19" s="43" t="s">
        <v>432</v>
      </c>
      <c r="D19" s="43" t="s">
        <v>433</v>
      </c>
      <c r="E19" s="27">
        <v>2019</v>
      </c>
    </row>
    <row r="20" spans="1:5" x14ac:dyDescent="0.25">
      <c r="A20" s="42">
        <v>15</v>
      </c>
      <c r="B20" s="43" t="s">
        <v>434</v>
      </c>
      <c r="C20" s="43" t="s">
        <v>2923</v>
      </c>
      <c r="D20" s="43" t="s">
        <v>435</v>
      </c>
      <c r="E20" s="27">
        <v>2019</v>
      </c>
    </row>
    <row r="21" spans="1:5" ht="25.5" x14ac:dyDescent="0.25">
      <c r="A21" s="42">
        <v>16</v>
      </c>
      <c r="B21" s="43" t="s">
        <v>436</v>
      </c>
      <c r="C21" s="43" t="s">
        <v>437</v>
      </c>
      <c r="D21" s="43" t="s">
        <v>438</v>
      </c>
      <c r="E21" s="27">
        <v>2019</v>
      </c>
    </row>
    <row r="22" spans="1:5" x14ac:dyDescent="0.25">
      <c r="A22" s="42">
        <v>17</v>
      </c>
      <c r="B22" s="43" t="s">
        <v>394</v>
      </c>
      <c r="C22" s="43" t="s">
        <v>2906</v>
      </c>
      <c r="D22" s="43" t="s">
        <v>439</v>
      </c>
      <c r="E22" s="27">
        <v>2019</v>
      </c>
    </row>
    <row r="23" spans="1:5" ht="25.5" x14ac:dyDescent="0.25">
      <c r="A23" s="42">
        <v>18</v>
      </c>
      <c r="B23" s="43" t="s">
        <v>399</v>
      </c>
      <c r="C23" s="43" t="s">
        <v>400</v>
      </c>
      <c r="D23" s="43" t="s">
        <v>401</v>
      </c>
      <c r="E23" s="27">
        <v>2018</v>
      </c>
    </row>
    <row r="24" spans="1:5" ht="38.25" x14ac:dyDescent="0.25">
      <c r="A24" s="42">
        <v>19</v>
      </c>
      <c r="B24" s="43" t="s">
        <v>405</v>
      </c>
      <c r="C24" s="43" t="s">
        <v>406</v>
      </c>
      <c r="D24" s="43" t="s">
        <v>407</v>
      </c>
      <c r="E24" s="27">
        <v>2018</v>
      </c>
    </row>
    <row r="25" spans="1:5" ht="25.5" x14ac:dyDescent="0.25">
      <c r="A25" s="42">
        <v>20</v>
      </c>
      <c r="B25" s="43" t="s">
        <v>408</v>
      </c>
      <c r="C25" s="43" t="s">
        <v>409</v>
      </c>
      <c r="D25" s="43" t="s">
        <v>410</v>
      </c>
      <c r="E25" s="27">
        <v>2018</v>
      </c>
    </row>
    <row r="26" spans="1:5" ht="25.5" x14ac:dyDescent="0.25">
      <c r="A26" s="42">
        <v>21</v>
      </c>
      <c r="B26" s="43" t="s">
        <v>414</v>
      </c>
      <c r="C26" s="43" t="s">
        <v>2903</v>
      </c>
      <c r="D26" s="43" t="s">
        <v>415</v>
      </c>
      <c r="E26" s="27">
        <v>2018</v>
      </c>
    </row>
    <row r="27" spans="1:5" ht="63.75" x14ac:dyDescent="0.25">
      <c r="A27" s="42">
        <v>22</v>
      </c>
      <c r="B27" s="43" t="s">
        <v>408</v>
      </c>
      <c r="C27" s="43" t="s">
        <v>409</v>
      </c>
      <c r="D27" s="43" t="s">
        <v>446</v>
      </c>
      <c r="E27" s="27">
        <v>2018</v>
      </c>
    </row>
    <row r="28" spans="1:5" ht="76.5" x14ac:dyDescent="0.25">
      <c r="A28" s="42">
        <v>23</v>
      </c>
      <c r="B28" s="43" t="s">
        <v>405</v>
      </c>
      <c r="C28" s="43" t="s">
        <v>406</v>
      </c>
      <c r="D28" s="43" t="s">
        <v>447</v>
      </c>
      <c r="E28" s="27">
        <v>2018</v>
      </c>
    </row>
    <row r="29" spans="1:5" ht="38.25" x14ac:dyDescent="0.25">
      <c r="A29" s="42">
        <v>24</v>
      </c>
      <c r="B29" s="43" t="s">
        <v>408</v>
      </c>
      <c r="C29" s="43" t="s">
        <v>409</v>
      </c>
      <c r="D29" s="43" t="s">
        <v>448</v>
      </c>
      <c r="E29" s="27">
        <v>2018</v>
      </c>
    </row>
    <row r="30" spans="1:5" ht="38.25" x14ac:dyDescent="0.25">
      <c r="A30" s="42">
        <v>25</v>
      </c>
      <c r="B30" s="43" t="s">
        <v>405</v>
      </c>
      <c r="C30" s="43" t="s">
        <v>406</v>
      </c>
      <c r="D30" s="43" t="s">
        <v>448</v>
      </c>
      <c r="E30" s="27">
        <v>2018</v>
      </c>
    </row>
    <row r="31" spans="1:5" ht="38.25" x14ac:dyDescent="0.25">
      <c r="A31" s="42">
        <v>26</v>
      </c>
      <c r="B31" s="43" t="s">
        <v>451</v>
      </c>
      <c r="C31" s="43" t="s">
        <v>2903</v>
      </c>
      <c r="D31" s="43" t="s">
        <v>452</v>
      </c>
      <c r="E31" s="27">
        <v>2018</v>
      </c>
    </row>
    <row r="32" spans="1:5" ht="38.25" x14ac:dyDescent="0.25">
      <c r="A32" s="42">
        <v>27</v>
      </c>
      <c r="B32" s="43" t="s">
        <v>414</v>
      </c>
      <c r="C32" s="43" t="s">
        <v>2903</v>
      </c>
      <c r="D32" s="43" t="s">
        <v>453</v>
      </c>
      <c r="E32" s="27">
        <v>2018</v>
      </c>
    </row>
    <row r="33" spans="1:8" ht="38.25" x14ac:dyDescent="0.25">
      <c r="A33" s="42">
        <v>28</v>
      </c>
      <c r="B33" s="43" t="s">
        <v>451</v>
      </c>
      <c r="C33" s="43" t="s">
        <v>2903</v>
      </c>
      <c r="D33" s="43" t="s">
        <v>454</v>
      </c>
      <c r="E33" s="27">
        <v>2018</v>
      </c>
    </row>
    <row r="34" spans="1:8" ht="38.25" x14ac:dyDescent="0.25">
      <c r="A34" s="42">
        <v>29</v>
      </c>
      <c r="B34" s="43" t="s">
        <v>455</v>
      </c>
      <c r="C34" s="43" t="s">
        <v>2903</v>
      </c>
      <c r="D34" s="43" t="s">
        <v>456</v>
      </c>
      <c r="E34" s="27">
        <v>2018</v>
      </c>
    </row>
    <row r="35" spans="1:8" ht="38.25" x14ac:dyDescent="0.25">
      <c r="A35" s="42">
        <v>30</v>
      </c>
      <c r="B35" s="43" t="s">
        <v>457</v>
      </c>
      <c r="C35" s="43" t="s">
        <v>2903</v>
      </c>
      <c r="D35" s="43" t="s">
        <v>465</v>
      </c>
      <c r="E35" s="27">
        <v>2018</v>
      </c>
    </row>
    <row r="36" spans="1:8" ht="38.25" x14ac:dyDescent="0.25">
      <c r="A36" s="42">
        <v>31</v>
      </c>
      <c r="B36" s="43" t="s">
        <v>451</v>
      </c>
      <c r="C36" s="43" t="s">
        <v>2903</v>
      </c>
      <c r="D36" s="43" t="s">
        <v>465</v>
      </c>
      <c r="E36" s="27">
        <v>2018</v>
      </c>
    </row>
    <row r="37" spans="1:8" ht="38.25" x14ac:dyDescent="0.25">
      <c r="A37" s="42">
        <v>32</v>
      </c>
      <c r="B37" s="43" t="s">
        <v>455</v>
      </c>
      <c r="C37" s="43" t="s">
        <v>2903</v>
      </c>
      <c r="D37" s="43" t="s">
        <v>469</v>
      </c>
      <c r="E37" s="27">
        <v>2018</v>
      </c>
    </row>
    <row r="38" spans="1:8" ht="38.25" x14ac:dyDescent="0.25">
      <c r="A38" s="42">
        <v>33</v>
      </c>
      <c r="B38" s="43" t="s">
        <v>457</v>
      </c>
      <c r="C38" s="43" t="s">
        <v>2903</v>
      </c>
      <c r="D38" s="43" t="s">
        <v>472</v>
      </c>
      <c r="E38" s="27">
        <v>2018</v>
      </c>
    </row>
    <row r="39" spans="1:8" ht="38.25" x14ac:dyDescent="0.25">
      <c r="A39" s="42">
        <v>34</v>
      </c>
      <c r="B39" s="43" t="s">
        <v>451</v>
      </c>
      <c r="C39" s="43" t="s">
        <v>2903</v>
      </c>
      <c r="D39" s="43" t="s">
        <v>472</v>
      </c>
      <c r="E39" s="27">
        <v>2018</v>
      </c>
    </row>
    <row r="40" spans="1:8" ht="38.25" x14ac:dyDescent="0.25">
      <c r="A40" s="42">
        <v>35</v>
      </c>
      <c r="B40" s="43" t="s">
        <v>457</v>
      </c>
      <c r="C40" s="43" t="s">
        <v>2903</v>
      </c>
      <c r="D40" s="43" t="s">
        <v>473</v>
      </c>
      <c r="E40" s="27">
        <v>2018</v>
      </c>
    </row>
    <row r="41" spans="1:8" ht="38.25" x14ac:dyDescent="0.25">
      <c r="A41" s="42">
        <v>36</v>
      </c>
      <c r="B41" s="43" t="s">
        <v>451</v>
      </c>
      <c r="C41" s="43" t="s">
        <v>2903</v>
      </c>
      <c r="D41" s="43" t="s">
        <v>473</v>
      </c>
      <c r="E41" s="27">
        <v>2018</v>
      </c>
    </row>
    <row r="42" spans="1:8" ht="38.25" x14ac:dyDescent="0.25">
      <c r="A42" s="42">
        <v>37</v>
      </c>
      <c r="B42" s="43" t="s">
        <v>414</v>
      </c>
      <c r="C42" s="43" t="s">
        <v>2903</v>
      </c>
      <c r="D42" s="43" t="s">
        <v>473</v>
      </c>
      <c r="E42" s="27">
        <v>2018</v>
      </c>
    </row>
    <row r="43" spans="1:8" ht="38.25" x14ac:dyDescent="0.25">
      <c r="A43" s="42">
        <v>38</v>
      </c>
      <c r="B43" s="43" t="s">
        <v>455</v>
      </c>
      <c r="C43" s="43" t="s">
        <v>2903</v>
      </c>
      <c r="D43" s="43" t="s">
        <v>479</v>
      </c>
      <c r="E43" s="27">
        <v>2018</v>
      </c>
    </row>
    <row r="44" spans="1:8" ht="38.25" x14ac:dyDescent="0.25">
      <c r="A44" s="42">
        <v>39</v>
      </c>
      <c r="B44" s="43" t="s">
        <v>493</v>
      </c>
      <c r="C44" s="43" t="s">
        <v>494</v>
      </c>
      <c r="D44" s="43" t="s">
        <v>495</v>
      </c>
      <c r="E44" s="27">
        <v>2018</v>
      </c>
    </row>
    <row r="45" spans="1:8" ht="25.5" x14ac:dyDescent="0.25">
      <c r="A45" s="42">
        <v>40</v>
      </c>
      <c r="B45" s="43" t="s">
        <v>496</v>
      </c>
      <c r="C45" s="43" t="s">
        <v>2908</v>
      </c>
      <c r="D45" s="43" t="s">
        <v>497</v>
      </c>
      <c r="E45" s="27">
        <v>2018</v>
      </c>
    </row>
    <row r="46" spans="1:8" ht="38.25" x14ac:dyDescent="0.25">
      <c r="A46" s="42">
        <v>41</v>
      </c>
      <c r="B46" s="43" t="s">
        <v>498</v>
      </c>
      <c r="C46" s="43" t="s">
        <v>499</v>
      </c>
      <c r="D46" s="43" t="s">
        <v>500</v>
      </c>
      <c r="E46" s="27">
        <v>2018</v>
      </c>
    </row>
    <row r="47" spans="1:8" ht="25.5" x14ac:dyDescent="0.25">
      <c r="A47" s="42">
        <v>42</v>
      </c>
      <c r="B47" s="43" t="s">
        <v>498</v>
      </c>
      <c r="C47" s="43" t="s">
        <v>499</v>
      </c>
      <c r="D47" s="43" t="s">
        <v>501</v>
      </c>
      <c r="E47" s="27">
        <v>2018</v>
      </c>
    </row>
    <row r="48" spans="1:8" ht="38.25" x14ac:dyDescent="0.25">
      <c r="A48" s="42">
        <v>43</v>
      </c>
      <c r="B48" s="43" t="s">
        <v>502</v>
      </c>
      <c r="C48" s="43" t="s">
        <v>503</v>
      </c>
      <c r="D48" s="43" t="s">
        <v>504</v>
      </c>
      <c r="E48" s="27">
        <v>2018</v>
      </c>
      <c r="G48">
        <f>H48-E3</f>
        <v>52.5</v>
      </c>
      <c r="H48">
        <f>471/2</f>
        <v>235.5</v>
      </c>
    </row>
    <row r="49" spans="1:8" ht="38.25" x14ac:dyDescent="0.25">
      <c r="A49" s="42">
        <v>44</v>
      </c>
      <c r="B49" s="43" t="s">
        <v>506</v>
      </c>
      <c r="C49" s="43" t="s">
        <v>507</v>
      </c>
      <c r="D49" s="43" t="s">
        <v>508</v>
      </c>
      <c r="E49" s="27">
        <v>2018</v>
      </c>
    </row>
    <row r="50" spans="1:8" ht="38.25" x14ac:dyDescent="0.25">
      <c r="A50" s="42">
        <v>45</v>
      </c>
      <c r="B50" s="43" t="s">
        <v>408</v>
      </c>
      <c r="C50" s="43" t="s">
        <v>409</v>
      </c>
      <c r="D50" s="43" t="s">
        <v>511</v>
      </c>
      <c r="E50" s="27">
        <v>2018</v>
      </c>
      <c r="H50" s="155">
        <f>(183/471)*100</f>
        <v>38.853503184713375</v>
      </c>
    </row>
    <row r="51" spans="1:8" ht="63.75" x14ac:dyDescent="0.25">
      <c r="A51" s="42">
        <v>46</v>
      </c>
      <c r="B51" s="43" t="s">
        <v>502</v>
      </c>
      <c r="C51" s="43" t="s">
        <v>503</v>
      </c>
      <c r="D51" s="43" t="s">
        <v>512</v>
      </c>
      <c r="E51" s="27">
        <v>2018</v>
      </c>
    </row>
    <row r="52" spans="1:8" ht="38.25" x14ac:dyDescent="0.25">
      <c r="A52" s="42">
        <v>47</v>
      </c>
      <c r="B52" s="43" t="s">
        <v>513</v>
      </c>
      <c r="C52" s="43" t="s">
        <v>514</v>
      </c>
      <c r="D52" s="43" t="s">
        <v>515</v>
      </c>
      <c r="E52" s="27">
        <v>2018</v>
      </c>
    </row>
    <row r="53" spans="1:8" ht="51" x14ac:dyDescent="0.25">
      <c r="A53" s="42">
        <v>48</v>
      </c>
      <c r="B53" s="43" t="s">
        <v>516</v>
      </c>
      <c r="C53" s="43" t="s">
        <v>517</v>
      </c>
      <c r="D53" s="43" t="s">
        <v>518</v>
      </c>
      <c r="E53" s="27">
        <v>2018</v>
      </c>
    </row>
    <row r="54" spans="1:8" ht="38.25" x14ac:dyDescent="0.25">
      <c r="A54" s="42">
        <v>49</v>
      </c>
      <c r="B54" s="43" t="s">
        <v>519</v>
      </c>
      <c r="C54" s="43" t="s">
        <v>432</v>
      </c>
      <c r="D54" s="43" t="s">
        <v>520</v>
      </c>
      <c r="E54" s="27">
        <v>2018</v>
      </c>
    </row>
    <row r="55" spans="1:8" ht="38.25" x14ac:dyDescent="0.25">
      <c r="A55" s="42">
        <v>50</v>
      </c>
      <c r="B55" s="43" t="s">
        <v>521</v>
      </c>
      <c r="C55" s="43" t="s">
        <v>423</v>
      </c>
      <c r="D55" s="43" t="s">
        <v>522</v>
      </c>
      <c r="E55" s="27">
        <v>2018</v>
      </c>
    </row>
    <row r="56" spans="1:8" ht="51" x14ac:dyDescent="0.25">
      <c r="A56" s="42">
        <v>51</v>
      </c>
      <c r="B56" s="43" t="s">
        <v>523</v>
      </c>
      <c r="C56" s="43" t="s">
        <v>610</v>
      </c>
      <c r="D56" s="43" t="s">
        <v>524</v>
      </c>
      <c r="E56" s="27">
        <v>2018</v>
      </c>
    </row>
    <row r="57" spans="1:8" ht="38.25" x14ac:dyDescent="0.25">
      <c r="A57" s="42">
        <v>52</v>
      </c>
      <c r="B57" s="43" t="s">
        <v>525</v>
      </c>
      <c r="C57" s="43" t="s">
        <v>2909</v>
      </c>
      <c r="D57" s="43" t="s">
        <v>526</v>
      </c>
      <c r="E57" s="27">
        <v>2018</v>
      </c>
    </row>
    <row r="58" spans="1:8" ht="38.25" x14ac:dyDescent="0.25">
      <c r="A58" s="42">
        <v>53</v>
      </c>
      <c r="B58" s="43" t="s">
        <v>527</v>
      </c>
      <c r="C58" s="43" t="s">
        <v>2909</v>
      </c>
      <c r="D58" s="43" t="s">
        <v>526</v>
      </c>
      <c r="E58" s="27">
        <v>2018</v>
      </c>
    </row>
    <row r="59" spans="1:8" ht="38.25" x14ac:dyDescent="0.25">
      <c r="A59" s="42">
        <v>54</v>
      </c>
      <c r="B59" s="43" t="s">
        <v>528</v>
      </c>
      <c r="C59" s="43" t="s">
        <v>2909</v>
      </c>
      <c r="D59" s="43" t="s">
        <v>526</v>
      </c>
      <c r="E59" s="27">
        <v>2018</v>
      </c>
    </row>
    <row r="60" spans="1:8" ht="38.25" x14ac:dyDescent="0.25">
      <c r="A60" s="42">
        <v>55</v>
      </c>
      <c r="B60" s="43" t="s">
        <v>529</v>
      </c>
      <c r="C60" s="43" t="s">
        <v>2909</v>
      </c>
      <c r="D60" s="43" t="s">
        <v>526</v>
      </c>
      <c r="E60" s="27">
        <v>2018</v>
      </c>
    </row>
    <row r="61" spans="1:8" ht="51" x14ac:dyDescent="0.25">
      <c r="A61" s="42">
        <v>56</v>
      </c>
      <c r="B61" s="43" t="s">
        <v>516</v>
      </c>
      <c r="C61" s="43" t="s">
        <v>517</v>
      </c>
      <c r="D61" s="43" t="s">
        <v>531</v>
      </c>
      <c r="E61" s="27">
        <v>2018</v>
      </c>
    </row>
    <row r="62" spans="1:8" ht="25.5" x14ac:dyDescent="0.25">
      <c r="A62" s="42">
        <v>57</v>
      </c>
      <c r="B62" s="43" t="s">
        <v>532</v>
      </c>
      <c r="C62" s="43" t="s">
        <v>2910</v>
      </c>
      <c r="D62" s="43" t="s">
        <v>533</v>
      </c>
      <c r="E62" s="27">
        <v>2018</v>
      </c>
    </row>
    <row r="63" spans="1:8" ht="38.25" x14ac:dyDescent="0.25">
      <c r="A63" s="42">
        <v>58</v>
      </c>
      <c r="B63" s="43" t="s">
        <v>521</v>
      </c>
      <c r="C63" s="43" t="s">
        <v>423</v>
      </c>
      <c r="D63" s="43" t="s">
        <v>535</v>
      </c>
      <c r="E63" s="27">
        <v>2018</v>
      </c>
    </row>
    <row r="64" spans="1:8" ht="25.5" x14ac:dyDescent="0.25">
      <c r="A64" s="42">
        <v>59</v>
      </c>
      <c r="B64" s="43" t="s">
        <v>521</v>
      </c>
      <c r="C64" s="43" t="s">
        <v>423</v>
      </c>
      <c r="D64" s="43" t="s">
        <v>539</v>
      </c>
      <c r="E64" s="27">
        <v>2018</v>
      </c>
    </row>
    <row r="65" spans="1:5" ht="25.5" x14ac:dyDescent="0.25">
      <c r="A65" s="42">
        <v>60</v>
      </c>
      <c r="B65" s="43" t="s">
        <v>542</v>
      </c>
      <c r="C65" s="43" t="s">
        <v>2508</v>
      </c>
      <c r="D65" s="43" t="s">
        <v>543</v>
      </c>
      <c r="E65" s="27">
        <v>2018</v>
      </c>
    </row>
    <row r="66" spans="1:5" ht="25.5" x14ac:dyDescent="0.25">
      <c r="A66" s="42">
        <v>61</v>
      </c>
      <c r="B66" s="43" t="s">
        <v>521</v>
      </c>
      <c r="C66" s="43" t="s">
        <v>423</v>
      </c>
      <c r="D66" s="43" t="s">
        <v>546</v>
      </c>
      <c r="E66" s="27">
        <v>2018</v>
      </c>
    </row>
    <row r="67" spans="1:5" ht="38.25" x14ac:dyDescent="0.25">
      <c r="A67" s="42">
        <v>62</v>
      </c>
      <c r="B67" s="43" t="s">
        <v>547</v>
      </c>
      <c r="C67" s="43" t="s">
        <v>548</v>
      </c>
      <c r="D67" s="43" t="s">
        <v>549</v>
      </c>
      <c r="E67" s="27">
        <v>2018</v>
      </c>
    </row>
    <row r="68" spans="1:5" ht="38.25" x14ac:dyDescent="0.25">
      <c r="A68" s="42">
        <v>63</v>
      </c>
      <c r="B68" s="43" t="s">
        <v>552</v>
      </c>
      <c r="C68" s="43" t="s">
        <v>2911</v>
      </c>
      <c r="D68" s="43" t="s">
        <v>553</v>
      </c>
      <c r="E68" s="27">
        <v>2018</v>
      </c>
    </row>
    <row r="69" spans="1:5" ht="25.5" x14ac:dyDescent="0.25">
      <c r="A69" s="42">
        <v>64</v>
      </c>
      <c r="B69" s="43" t="s">
        <v>559</v>
      </c>
      <c r="C69" s="43" t="s">
        <v>2912</v>
      </c>
      <c r="D69" s="43" t="s">
        <v>560</v>
      </c>
      <c r="E69" s="27">
        <v>2018</v>
      </c>
    </row>
    <row r="70" spans="1:5" ht="25.5" x14ac:dyDescent="0.25">
      <c r="A70" s="42">
        <v>65</v>
      </c>
      <c r="B70" s="43" t="s">
        <v>559</v>
      </c>
      <c r="C70" s="43" t="s">
        <v>2912</v>
      </c>
      <c r="D70" s="43" t="s">
        <v>561</v>
      </c>
      <c r="E70" s="27">
        <v>2018</v>
      </c>
    </row>
    <row r="71" spans="1:5" ht="38.25" x14ac:dyDescent="0.25">
      <c r="A71" s="42">
        <v>66</v>
      </c>
      <c r="B71" s="43" t="s">
        <v>566</v>
      </c>
      <c r="C71" s="43" t="s">
        <v>391</v>
      </c>
      <c r="D71" s="43" t="s">
        <v>567</v>
      </c>
      <c r="E71" s="27">
        <v>2018</v>
      </c>
    </row>
    <row r="72" spans="1:5" ht="25.5" x14ac:dyDescent="0.25">
      <c r="A72" s="42">
        <v>67</v>
      </c>
      <c r="B72" s="43" t="s">
        <v>516</v>
      </c>
      <c r="C72" s="43" t="s">
        <v>517</v>
      </c>
      <c r="D72" s="43" t="s">
        <v>573</v>
      </c>
      <c r="E72" s="27">
        <v>2018</v>
      </c>
    </row>
    <row r="73" spans="1:5" ht="38.25" x14ac:dyDescent="0.25">
      <c r="A73" s="42">
        <v>68</v>
      </c>
      <c r="B73" s="43" t="s">
        <v>574</v>
      </c>
      <c r="C73" s="43" t="s">
        <v>423</v>
      </c>
      <c r="D73" s="43" t="s">
        <v>575</v>
      </c>
      <c r="E73" s="27">
        <v>2018</v>
      </c>
    </row>
    <row r="74" spans="1:5" ht="25.5" x14ac:dyDescent="0.25">
      <c r="A74" s="42">
        <v>69</v>
      </c>
      <c r="B74" s="43" t="s">
        <v>559</v>
      </c>
      <c r="C74" s="43" t="s">
        <v>2912</v>
      </c>
      <c r="D74" s="43" t="s">
        <v>576</v>
      </c>
      <c r="E74" s="27">
        <v>2018</v>
      </c>
    </row>
    <row r="75" spans="1:5" ht="25.5" x14ac:dyDescent="0.25">
      <c r="A75" s="42">
        <v>70</v>
      </c>
      <c r="B75" s="43" t="s">
        <v>559</v>
      </c>
      <c r="C75" s="43" t="s">
        <v>2912</v>
      </c>
      <c r="D75" s="43" t="s">
        <v>577</v>
      </c>
      <c r="E75" s="27">
        <v>2018</v>
      </c>
    </row>
    <row r="76" spans="1:5" ht="38.25" x14ac:dyDescent="0.25">
      <c r="A76" s="42">
        <v>71</v>
      </c>
      <c r="B76" s="43" t="s">
        <v>585</v>
      </c>
      <c r="C76" s="43" t="s">
        <v>2912</v>
      </c>
      <c r="D76" s="43" t="s">
        <v>586</v>
      </c>
      <c r="E76" s="27">
        <v>2018</v>
      </c>
    </row>
    <row r="77" spans="1:5" ht="38.25" x14ac:dyDescent="0.25">
      <c r="A77" s="42">
        <v>72</v>
      </c>
      <c r="B77" s="43" t="s">
        <v>414</v>
      </c>
      <c r="C77" s="43" t="s">
        <v>2903</v>
      </c>
      <c r="D77" s="43" t="s">
        <v>588</v>
      </c>
      <c r="E77" s="27">
        <v>2018</v>
      </c>
    </row>
    <row r="78" spans="1:5" ht="38.25" x14ac:dyDescent="0.25">
      <c r="A78" s="42">
        <v>73</v>
      </c>
      <c r="B78" s="43" t="s">
        <v>521</v>
      </c>
      <c r="C78" s="43" t="s">
        <v>423</v>
      </c>
      <c r="D78" s="43" t="s">
        <v>590</v>
      </c>
      <c r="E78" s="27">
        <v>2018</v>
      </c>
    </row>
    <row r="79" spans="1:5" ht="38.25" x14ac:dyDescent="0.25">
      <c r="A79" s="42">
        <v>74</v>
      </c>
      <c r="B79" s="43" t="s">
        <v>521</v>
      </c>
      <c r="C79" s="43" t="s">
        <v>423</v>
      </c>
      <c r="D79" s="43" t="s">
        <v>591</v>
      </c>
      <c r="E79" s="27">
        <v>2018</v>
      </c>
    </row>
    <row r="80" spans="1:5" ht="25.5" x14ac:dyDescent="0.25">
      <c r="A80" s="42">
        <v>75</v>
      </c>
      <c r="B80" s="43" t="s">
        <v>592</v>
      </c>
      <c r="C80" s="43" t="s">
        <v>2911</v>
      </c>
      <c r="D80" s="43" t="s">
        <v>593</v>
      </c>
      <c r="E80" s="27">
        <v>2018</v>
      </c>
    </row>
    <row r="81" spans="1:5" ht="51" x14ac:dyDescent="0.25">
      <c r="A81" s="42">
        <v>76</v>
      </c>
      <c r="B81" s="43" t="s">
        <v>574</v>
      </c>
      <c r="C81" s="43" t="s">
        <v>423</v>
      </c>
      <c r="D81" s="43" t="s">
        <v>594</v>
      </c>
      <c r="E81" s="27">
        <v>2018</v>
      </c>
    </row>
    <row r="82" spans="1:5" ht="38.25" x14ac:dyDescent="0.25">
      <c r="A82" s="42">
        <v>77</v>
      </c>
      <c r="B82" s="43" t="s">
        <v>598</v>
      </c>
      <c r="C82" s="43" t="s">
        <v>2913</v>
      </c>
      <c r="D82" s="43" t="s">
        <v>599</v>
      </c>
      <c r="E82" s="27">
        <v>2018</v>
      </c>
    </row>
    <row r="83" spans="1:5" ht="25.5" x14ac:dyDescent="0.25">
      <c r="A83" s="42">
        <v>78</v>
      </c>
      <c r="B83" s="43" t="s">
        <v>601</v>
      </c>
      <c r="C83" s="43" t="s">
        <v>602</v>
      </c>
      <c r="D83" s="43" t="s">
        <v>603</v>
      </c>
      <c r="E83" s="27">
        <v>2018</v>
      </c>
    </row>
    <row r="84" spans="1:5" ht="51" x14ac:dyDescent="0.25">
      <c r="A84" s="42">
        <v>79</v>
      </c>
      <c r="B84" s="43" t="s">
        <v>609</v>
      </c>
      <c r="C84" s="43" t="s">
        <v>610</v>
      </c>
      <c r="D84" s="43" t="s">
        <v>611</v>
      </c>
      <c r="E84" s="27">
        <v>2018</v>
      </c>
    </row>
    <row r="85" spans="1:5" ht="38.25" x14ac:dyDescent="0.25">
      <c r="A85" s="42">
        <v>80</v>
      </c>
      <c r="B85" s="43" t="s">
        <v>614</v>
      </c>
      <c r="C85" s="43" t="s">
        <v>615</v>
      </c>
      <c r="D85" s="43" t="s">
        <v>616</v>
      </c>
      <c r="E85" s="27">
        <v>2018</v>
      </c>
    </row>
    <row r="86" spans="1:5" ht="38.25" x14ac:dyDescent="0.25">
      <c r="A86" s="42">
        <v>81</v>
      </c>
      <c r="B86" s="43" t="s">
        <v>617</v>
      </c>
      <c r="C86" s="43" t="s">
        <v>618</v>
      </c>
      <c r="D86" s="43" t="s">
        <v>616</v>
      </c>
      <c r="E86" s="27">
        <v>2018</v>
      </c>
    </row>
    <row r="87" spans="1:5" ht="38.25" x14ac:dyDescent="0.25">
      <c r="A87" s="42">
        <v>82</v>
      </c>
      <c r="B87" s="43" t="s">
        <v>619</v>
      </c>
      <c r="C87" s="43" t="s">
        <v>2911</v>
      </c>
      <c r="D87" s="43" t="s">
        <v>620</v>
      </c>
      <c r="E87" s="27">
        <v>2018</v>
      </c>
    </row>
    <row r="88" spans="1:5" ht="51" x14ac:dyDescent="0.25">
      <c r="A88" s="42">
        <v>83</v>
      </c>
      <c r="B88" s="43" t="s">
        <v>493</v>
      </c>
      <c r="C88" s="43" t="s">
        <v>494</v>
      </c>
      <c r="D88" s="43" t="s">
        <v>633</v>
      </c>
      <c r="E88" s="27">
        <v>2018</v>
      </c>
    </row>
    <row r="89" spans="1:5" ht="38.25" x14ac:dyDescent="0.25">
      <c r="A89" s="42">
        <v>84</v>
      </c>
      <c r="B89" s="43" t="s">
        <v>538</v>
      </c>
      <c r="C89" s="43" t="s">
        <v>406</v>
      </c>
      <c r="D89" s="43" t="s">
        <v>634</v>
      </c>
      <c r="E89" s="27">
        <v>2018</v>
      </c>
    </row>
    <row r="90" spans="1:5" ht="25.5" x14ac:dyDescent="0.25">
      <c r="A90" s="42">
        <v>85</v>
      </c>
      <c r="B90" s="43" t="s">
        <v>638</v>
      </c>
      <c r="C90" s="43" t="s">
        <v>503</v>
      </c>
      <c r="D90" s="43" t="s">
        <v>639</v>
      </c>
      <c r="E90" s="27">
        <v>2018</v>
      </c>
    </row>
    <row r="91" spans="1:5" ht="38.25" x14ac:dyDescent="0.25">
      <c r="A91" s="42">
        <v>86</v>
      </c>
      <c r="B91" s="43" t="s">
        <v>640</v>
      </c>
      <c r="C91" s="43" t="s">
        <v>548</v>
      </c>
      <c r="D91" s="43" t="s">
        <v>641</v>
      </c>
      <c r="E91" s="27">
        <v>2018</v>
      </c>
    </row>
    <row r="92" spans="1:5" ht="38.25" x14ac:dyDescent="0.25">
      <c r="A92" s="42">
        <v>87</v>
      </c>
      <c r="B92" s="43" t="s">
        <v>640</v>
      </c>
      <c r="C92" s="43" t="s">
        <v>548</v>
      </c>
      <c r="D92" s="43" t="s">
        <v>642</v>
      </c>
      <c r="E92" s="27">
        <v>2018</v>
      </c>
    </row>
    <row r="93" spans="1:5" ht="38.25" x14ac:dyDescent="0.25">
      <c r="A93" s="42">
        <v>88</v>
      </c>
      <c r="B93" s="43" t="s">
        <v>493</v>
      </c>
      <c r="C93" s="43" t="s">
        <v>494</v>
      </c>
      <c r="D93" s="43" t="s">
        <v>645</v>
      </c>
      <c r="E93" s="27">
        <v>2018</v>
      </c>
    </row>
    <row r="94" spans="1:5" ht="25.5" x14ac:dyDescent="0.25">
      <c r="A94" s="42">
        <v>89</v>
      </c>
      <c r="B94" s="43" t="s">
        <v>521</v>
      </c>
      <c r="C94" s="43" t="s">
        <v>423</v>
      </c>
      <c r="D94" s="43" t="s">
        <v>646</v>
      </c>
      <c r="E94" s="27">
        <v>2018</v>
      </c>
    </row>
    <row r="95" spans="1:5" ht="25.5" x14ac:dyDescent="0.25">
      <c r="A95" s="42">
        <v>90</v>
      </c>
      <c r="B95" s="43" t="s">
        <v>647</v>
      </c>
      <c r="C95" s="43" t="s">
        <v>2912</v>
      </c>
      <c r="D95" s="43" t="s">
        <v>648</v>
      </c>
      <c r="E95" s="27">
        <v>2018</v>
      </c>
    </row>
    <row r="96" spans="1:5" ht="38.25" x14ac:dyDescent="0.25">
      <c r="A96" s="42">
        <v>91</v>
      </c>
      <c r="B96" s="43" t="s">
        <v>669</v>
      </c>
      <c r="C96" s="43" t="s">
        <v>494</v>
      </c>
      <c r="D96" s="43" t="s">
        <v>670</v>
      </c>
      <c r="E96" s="27">
        <v>2018</v>
      </c>
    </row>
    <row r="97" spans="1:5" ht="25.5" x14ac:dyDescent="0.25">
      <c r="A97" s="42">
        <v>92</v>
      </c>
      <c r="B97" s="43" t="s">
        <v>519</v>
      </c>
      <c r="C97" s="43" t="s">
        <v>432</v>
      </c>
      <c r="D97" s="43" t="s">
        <v>671</v>
      </c>
      <c r="E97" s="27">
        <v>2018</v>
      </c>
    </row>
    <row r="98" spans="1:5" ht="51" x14ac:dyDescent="0.25">
      <c r="A98" s="42">
        <v>93</v>
      </c>
      <c r="B98" s="43" t="s">
        <v>402</v>
      </c>
      <c r="C98" s="43" t="s">
        <v>2914</v>
      </c>
      <c r="D98" s="43" t="s">
        <v>403</v>
      </c>
      <c r="E98" s="27">
        <v>2017</v>
      </c>
    </row>
    <row r="99" spans="1:5" ht="38.25" x14ac:dyDescent="0.25">
      <c r="A99" s="42">
        <v>94</v>
      </c>
      <c r="B99" s="43" t="s">
        <v>411</v>
      </c>
      <c r="C99" s="43" t="s">
        <v>412</v>
      </c>
      <c r="D99" s="43" t="s">
        <v>413</v>
      </c>
      <c r="E99" s="27">
        <v>2017</v>
      </c>
    </row>
    <row r="100" spans="1:5" ht="25.5" x14ac:dyDescent="0.25">
      <c r="A100" s="42">
        <v>95</v>
      </c>
      <c r="B100" s="43" t="s">
        <v>440</v>
      </c>
      <c r="C100" s="43" t="s">
        <v>441</v>
      </c>
      <c r="D100" s="43" t="s">
        <v>442</v>
      </c>
      <c r="E100" s="27">
        <v>2017</v>
      </c>
    </row>
    <row r="101" spans="1:5" ht="25.5" x14ac:dyDescent="0.25">
      <c r="A101" s="42">
        <v>96</v>
      </c>
      <c r="B101" s="43" t="s">
        <v>443</v>
      </c>
      <c r="C101" s="43" t="s">
        <v>444</v>
      </c>
      <c r="D101" s="43" t="s">
        <v>445</v>
      </c>
      <c r="E101" s="27">
        <v>2017</v>
      </c>
    </row>
    <row r="102" spans="1:5" ht="25.5" x14ac:dyDescent="0.25">
      <c r="A102" s="42">
        <v>97</v>
      </c>
      <c r="B102" s="43" t="s">
        <v>399</v>
      </c>
      <c r="C102" s="43" t="s">
        <v>400</v>
      </c>
      <c r="D102" s="43" t="s">
        <v>449</v>
      </c>
      <c r="E102" s="27">
        <v>2017</v>
      </c>
    </row>
    <row r="103" spans="1:5" ht="38.25" x14ac:dyDescent="0.25">
      <c r="A103" s="42">
        <v>98</v>
      </c>
      <c r="B103" s="43" t="s">
        <v>399</v>
      </c>
      <c r="C103" s="43" t="s">
        <v>400</v>
      </c>
      <c r="D103" s="43" t="s">
        <v>450</v>
      </c>
      <c r="E103" s="27">
        <v>2017</v>
      </c>
    </row>
    <row r="104" spans="1:5" ht="76.5" x14ac:dyDescent="0.25">
      <c r="A104" s="42">
        <v>99</v>
      </c>
      <c r="B104" s="43" t="s">
        <v>457</v>
      </c>
      <c r="C104" s="43" t="s">
        <v>2903</v>
      </c>
      <c r="D104" s="43" t="s">
        <v>458</v>
      </c>
      <c r="E104" s="27">
        <v>2017</v>
      </c>
    </row>
    <row r="105" spans="1:5" ht="76.5" x14ac:dyDescent="0.25">
      <c r="A105" s="42">
        <v>100</v>
      </c>
      <c r="B105" s="43" t="s">
        <v>451</v>
      </c>
      <c r="C105" s="43" t="s">
        <v>2903</v>
      </c>
      <c r="D105" s="43" t="s">
        <v>458</v>
      </c>
      <c r="E105" s="27">
        <v>2017</v>
      </c>
    </row>
    <row r="106" spans="1:5" ht="76.5" x14ac:dyDescent="0.25">
      <c r="A106" s="42">
        <v>101</v>
      </c>
      <c r="B106" s="43" t="s">
        <v>459</v>
      </c>
      <c r="C106" s="43" t="s">
        <v>460</v>
      </c>
      <c r="D106" s="43" t="s">
        <v>461</v>
      </c>
      <c r="E106" s="27">
        <v>2017</v>
      </c>
    </row>
    <row r="107" spans="1:5" ht="63.75" x14ac:dyDescent="0.25">
      <c r="A107" s="42">
        <v>102</v>
      </c>
      <c r="B107" s="43" t="s">
        <v>455</v>
      </c>
      <c r="C107" s="43" t="s">
        <v>2903</v>
      </c>
      <c r="D107" s="43" t="s">
        <v>462</v>
      </c>
      <c r="E107" s="27">
        <v>2017</v>
      </c>
    </row>
    <row r="108" spans="1:5" ht="51" x14ac:dyDescent="0.25">
      <c r="A108" s="42">
        <v>103</v>
      </c>
      <c r="B108" s="43" t="s">
        <v>463</v>
      </c>
      <c r="C108" s="43" t="s">
        <v>406</v>
      </c>
      <c r="D108" s="43" t="s">
        <v>464</v>
      </c>
      <c r="E108" s="27">
        <v>2017</v>
      </c>
    </row>
    <row r="109" spans="1:5" ht="76.5" x14ac:dyDescent="0.25">
      <c r="A109" s="42">
        <v>104</v>
      </c>
      <c r="B109" s="43" t="s">
        <v>405</v>
      </c>
      <c r="C109" s="43" t="s">
        <v>406</v>
      </c>
      <c r="D109" s="43" t="s">
        <v>466</v>
      </c>
      <c r="E109" s="27">
        <v>2017</v>
      </c>
    </row>
    <row r="110" spans="1:5" ht="63.75" x14ac:dyDescent="0.25">
      <c r="A110" s="42">
        <v>105</v>
      </c>
      <c r="B110" s="43" t="s">
        <v>408</v>
      </c>
      <c r="C110" s="43" t="s">
        <v>409</v>
      </c>
      <c r="D110" s="43" t="s">
        <v>467</v>
      </c>
      <c r="E110" s="27">
        <v>2017</v>
      </c>
    </row>
    <row r="111" spans="1:5" ht="51" x14ac:dyDescent="0.25">
      <c r="A111" s="42">
        <v>106</v>
      </c>
      <c r="B111" s="43" t="s">
        <v>411</v>
      </c>
      <c r="C111" s="43" t="s">
        <v>412</v>
      </c>
      <c r="D111" s="43" t="s">
        <v>468</v>
      </c>
      <c r="E111" s="27">
        <v>2017</v>
      </c>
    </row>
    <row r="112" spans="1:5" ht="38.25" x14ac:dyDescent="0.25">
      <c r="A112" s="42">
        <v>107</v>
      </c>
      <c r="B112" s="43" t="s">
        <v>405</v>
      </c>
      <c r="C112" s="43" t="s">
        <v>406</v>
      </c>
      <c r="D112" s="43" t="s">
        <v>470</v>
      </c>
      <c r="E112" s="27">
        <v>2017</v>
      </c>
    </row>
    <row r="113" spans="1:5" ht="38.25" x14ac:dyDescent="0.25">
      <c r="A113" s="42">
        <v>108</v>
      </c>
      <c r="B113" s="43" t="s">
        <v>408</v>
      </c>
      <c r="C113" s="43" t="s">
        <v>409</v>
      </c>
      <c r="D113" s="43" t="s">
        <v>471</v>
      </c>
      <c r="E113" s="27">
        <v>2017</v>
      </c>
    </row>
    <row r="114" spans="1:5" ht="38.25" x14ac:dyDescent="0.25">
      <c r="A114" s="42">
        <v>109</v>
      </c>
      <c r="B114" s="43" t="s">
        <v>408</v>
      </c>
      <c r="C114" s="43" t="s">
        <v>409</v>
      </c>
      <c r="D114" s="43" t="s">
        <v>474</v>
      </c>
      <c r="E114" s="27">
        <v>2017</v>
      </c>
    </row>
    <row r="115" spans="1:5" ht="38.25" x14ac:dyDescent="0.25">
      <c r="A115" s="42">
        <v>110</v>
      </c>
      <c r="B115" s="43" t="s">
        <v>405</v>
      </c>
      <c r="C115" s="43" t="s">
        <v>406</v>
      </c>
      <c r="D115" s="43" t="s">
        <v>474</v>
      </c>
      <c r="E115" s="27">
        <v>2017</v>
      </c>
    </row>
    <row r="116" spans="1:5" ht="51" x14ac:dyDescent="0.25">
      <c r="A116" s="42">
        <v>111</v>
      </c>
      <c r="B116" s="43" t="s">
        <v>411</v>
      </c>
      <c r="C116" s="43" t="s">
        <v>412</v>
      </c>
      <c r="D116" s="43" t="s">
        <v>475</v>
      </c>
      <c r="E116" s="27">
        <v>2017</v>
      </c>
    </row>
    <row r="117" spans="1:5" ht="51" x14ac:dyDescent="0.25">
      <c r="A117" s="42">
        <v>112</v>
      </c>
      <c r="B117" s="43" t="s">
        <v>455</v>
      </c>
      <c r="C117" s="43" t="s">
        <v>2903</v>
      </c>
      <c r="D117" s="43" t="s">
        <v>476</v>
      </c>
      <c r="E117" s="27">
        <v>2017</v>
      </c>
    </row>
    <row r="118" spans="1:5" ht="38.25" x14ac:dyDescent="0.25">
      <c r="A118" s="42">
        <v>113</v>
      </c>
      <c r="B118" s="43" t="s">
        <v>411</v>
      </c>
      <c r="C118" s="43" t="s">
        <v>412</v>
      </c>
      <c r="D118" s="43" t="s">
        <v>477</v>
      </c>
      <c r="E118" s="27">
        <v>2017</v>
      </c>
    </row>
    <row r="119" spans="1:5" ht="38.25" x14ac:dyDescent="0.25">
      <c r="A119" s="42">
        <v>114</v>
      </c>
      <c r="B119" s="43" t="s">
        <v>411</v>
      </c>
      <c r="C119" s="43" t="s">
        <v>412</v>
      </c>
      <c r="D119" s="43" t="s">
        <v>478</v>
      </c>
      <c r="E119" s="27">
        <v>2017</v>
      </c>
    </row>
    <row r="120" spans="1:5" ht="38.25" x14ac:dyDescent="0.25">
      <c r="A120" s="42">
        <v>115</v>
      </c>
      <c r="B120" s="43" t="s">
        <v>405</v>
      </c>
      <c r="C120" s="43" t="s">
        <v>406</v>
      </c>
      <c r="D120" s="43" t="s">
        <v>480</v>
      </c>
      <c r="E120" s="27">
        <v>2017</v>
      </c>
    </row>
    <row r="121" spans="1:5" ht="38.25" x14ac:dyDescent="0.25">
      <c r="A121" s="42">
        <v>116</v>
      </c>
      <c r="B121" s="43" t="s">
        <v>405</v>
      </c>
      <c r="C121" s="43" t="s">
        <v>406</v>
      </c>
      <c r="D121" s="43" t="s">
        <v>481</v>
      </c>
      <c r="E121" s="27">
        <v>2017</v>
      </c>
    </row>
    <row r="122" spans="1:5" ht="38.25" x14ac:dyDescent="0.25">
      <c r="A122" s="42">
        <v>117</v>
      </c>
      <c r="B122" s="43" t="s">
        <v>405</v>
      </c>
      <c r="C122" s="43" t="s">
        <v>406</v>
      </c>
      <c r="D122" s="43" t="s">
        <v>482</v>
      </c>
      <c r="E122" s="27">
        <v>2017</v>
      </c>
    </row>
    <row r="123" spans="1:5" ht="51" x14ac:dyDescent="0.25">
      <c r="A123" s="42">
        <v>118</v>
      </c>
      <c r="B123" s="43" t="s">
        <v>414</v>
      </c>
      <c r="C123" s="43" t="s">
        <v>2903</v>
      </c>
      <c r="D123" s="43" t="s">
        <v>483</v>
      </c>
      <c r="E123" s="27">
        <v>2017</v>
      </c>
    </row>
    <row r="124" spans="1:5" ht="38.25" x14ac:dyDescent="0.25">
      <c r="A124" s="42">
        <v>119</v>
      </c>
      <c r="B124" s="43" t="s">
        <v>411</v>
      </c>
      <c r="C124" s="43" t="s">
        <v>412</v>
      </c>
      <c r="D124" s="43" t="s">
        <v>484</v>
      </c>
      <c r="E124" s="27">
        <v>2017</v>
      </c>
    </row>
    <row r="125" spans="1:5" ht="38.25" x14ac:dyDescent="0.25">
      <c r="A125" s="42">
        <v>120</v>
      </c>
      <c r="B125" s="43" t="s">
        <v>455</v>
      </c>
      <c r="C125" s="43" t="s">
        <v>2903</v>
      </c>
      <c r="D125" s="43" t="s">
        <v>485</v>
      </c>
      <c r="E125" s="27">
        <v>2017</v>
      </c>
    </row>
    <row r="126" spans="1:5" ht="38.25" x14ac:dyDescent="0.25">
      <c r="A126" s="42">
        <v>121</v>
      </c>
      <c r="B126" s="43" t="s">
        <v>411</v>
      </c>
      <c r="C126" s="43" t="s">
        <v>412</v>
      </c>
      <c r="D126" s="43" t="s">
        <v>486</v>
      </c>
      <c r="E126" s="27">
        <v>2017</v>
      </c>
    </row>
    <row r="127" spans="1:5" ht="51" x14ac:dyDescent="0.25">
      <c r="A127" s="42">
        <v>122</v>
      </c>
      <c r="B127" s="43" t="s">
        <v>487</v>
      </c>
      <c r="C127" s="43" t="s">
        <v>488</v>
      </c>
      <c r="D127" s="43" t="s">
        <v>489</v>
      </c>
      <c r="E127" s="27">
        <v>2017</v>
      </c>
    </row>
    <row r="128" spans="1:5" ht="51" x14ac:dyDescent="0.25">
      <c r="A128" s="42">
        <v>123</v>
      </c>
      <c r="B128" s="43" t="s">
        <v>402</v>
      </c>
      <c r="C128" s="43" t="s">
        <v>2914</v>
      </c>
      <c r="D128" s="43" t="s">
        <v>490</v>
      </c>
      <c r="E128" s="27">
        <v>2017</v>
      </c>
    </row>
    <row r="129" spans="1:5" ht="25.5" x14ac:dyDescent="0.25">
      <c r="A129" s="42">
        <v>124</v>
      </c>
      <c r="B129" s="43" t="s">
        <v>440</v>
      </c>
      <c r="C129" s="43" t="s">
        <v>441</v>
      </c>
      <c r="D129" s="43" t="s">
        <v>491</v>
      </c>
      <c r="E129" s="27">
        <v>2017</v>
      </c>
    </row>
    <row r="130" spans="1:5" ht="38.25" x14ac:dyDescent="0.25">
      <c r="A130" s="42">
        <v>125</v>
      </c>
      <c r="B130" s="43" t="s">
        <v>408</v>
      </c>
      <c r="C130" s="43" t="s">
        <v>409</v>
      </c>
      <c r="D130" s="43" t="s">
        <v>530</v>
      </c>
      <c r="E130" s="27">
        <v>2017</v>
      </c>
    </row>
    <row r="131" spans="1:5" ht="63.75" x14ac:dyDescent="0.25">
      <c r="A131" s="42">
        <v>126</v>
      </c>
      <c r="B131" s="43" t="s">
        <v>516</v>
      </c>
      <c r="C131" s="43" t="s">
        <v>517</v>
      </c>
      <c r="D131" s="43" t="s">
        <v>534</v>
      </c>
      <c r="E131" s="27">
        <v>2017</v>
      </c>
    </row>
    <row r="132" spans="1:5" ht="63.75" x14ac:dyDescent="0.25">
      <c r="A132" s="42">
        <v>127</v>
      </c>
      <c r="B132" s="43" t="s">
        <v>536</v>
      </c>
      <c r="C132" s="43" t="s">
        <v>406</v>
      </c>
      <c r="D132" s="43" t="s">
        <v>537</v>
      </c>
      <c r="E132" s="27">
        <v>2017</v>
      </c>
    </row>
    <row r="133" spans="1:5" ht="63.75" x14ac:dyDescent="0.25">
      <c r="A133" s="42">
        <v>128</v>
      </c>
      <c r="B133" s="43" t="s">
        <v>538</v>
      </c>
      <c r="C133" s="43" t="s">
        <v>406</v>
      </c>
      <c r="D133" s="43" t="s">
        <v>537</v>
      </c>
      <c r="E133" s="27">
        <v>2017</v>
      </c>
    </row>
    <row r="134" spans="1:5" ht="38.25" x14ac:dyDescent="0.25">
      <c r="A134" s="42">
        <v>129</v>
      </c>
      <c r="B134" s="43" t="s">
        <v>540</v>
      </c>
      <c r="C134" s="43" t="s">
        <v>2914</v>
      </c>
      <c r="D134" s="43" t="s">
        <v>541</v>
      </c>
      <c r="E134" s="27">
        <v>2017</v>
      </c>
    </row>
    <row r="135" spans="1:5" ht="38.25" x14ac:dyDescent="0.25">
      <c r="A135" s="42">
        <v>130</v>
      </c>
      <c r="B135" s="43" t="s">
        <v>544</v>
      </c>
      <c r="C135" s="43" t="s">
        <v>2915</v>
      </c>
      <c r="D135" s="43" t="s">
        <v>545</v>
      </c>
      <c r="E135" s="27">
        <v>2017</v>
      </c>
    </row>
    <row r="136" spans="1:5" ht="51" x14ac:dyDescent="0.25">
      <c r="A136" s="42">
        <v>131</v>
      </c>
      <c r="B136" s="43" t="s">
        <v>516</v>
      </c>
      <c r="C136" s="43" t="s">
        <v>517</v>
      </c>
      <c r="D136" s="43" t="s">
        <v>550</v>
      </c>
      <c r="E136" s="27">
        <v>2017</v>
      </c>
    </row>
    <row r="137" spans="1:5" ht="25.5" x14ac:dyDescent="0.25">
      <c r="A137" s="42">
        <v>132</v>
      </c>
      <c r="B137" s="43" t="s">
        <v>506</v>
      </c>
      <c r="C137" s="43" t="s">
        <v>507</v>
      </c>
      <c r="D137" s="43" t="s">
        <v>551</v>
      </c>
      <c r="E137" s="27">
        <v>2017</v>
      </c>
    </row>
    <row r="138" spans="1:5" ht="25.5" x14ac:dyDescent="0.25">
      <c r="A138" s="42">
        <v>133</v>
      </c>
      <c r="B138" s="43" t="s">
        <v>506</v>
      </c>
      <c r="C138" s="43" t="s">
        <v>507</v>
      </c>
      <c r="D138" s="43" t="s">
        <v>554</v>
      </c>
      <c r="E138" s="27">
        <v>2017</v>
      </c>
    </row>
    <row r="139" spans="1:5" ht="25.5" x14ac:dyDescent="0.25">
      <c r="A139" s="42">
        <v>134</v>
      </c>
      <c r="B139" s="43" t="s">
        <v>555</v>
      </c>
      <c r="C139" s="43" t="s">
        <v>556</v>
      </c>
      <c r="D139" s="43" t="s">
        <v>557</v>
      </c>
      <c r="E139" s="27">
        <v>2017</v>
      </c>
    </row>
    <row r="140" spans="1:5" ht="38.25" x14ac:dyDescent="0.25">
      <c r="A140" s="42">
        <v>135</v>
      </c>
      <c r="B140" s="43" t="s">
        <v>506</v>
      </c>
      <c r="C140" s="43" t="s">
        <v>507</v>
      </c>
      <c r="D140" s="43" t="s">
        <v>558</v>
      </c>
      <c r="E140" s="27">
        <v>2017</v>
      </c>
    </row>
    <row r="141" spans="1:5" ht="25.5" x14ac:dyDescent="0.25">
      <c r="A141" s="42">
        <v>136</v>
      </c>
      <c r="B141" s="43" t="s">
        <v>562</v>
      </c>
      <c r="C141" s="43" t="s">
        <v>563</v>
      </c>
      <c r="D141" s="43" t="s">
        <v>564</v>
      </c>
      <c r="E141" s="27">
        <v>2017</v>
      </c>
    </row>
    <row r="142" spans="1:5" ht="25.5" x14ac:dyDescent="0.25">
      <c r="A142" s="42">
        <v>137</v>
      </c>
      <c r="B142" s="43" t="s">
        <v>506</v>
      </c>
      <c r="C142" s="43" t="s">
        <v>507</v>
      </c>
      <c r="D142" s="43" t="s">
        <v>565</v>
      </c>
      <c r="E142" s="27">
        <v>2017</v>
      </c>
    </row>
    <row r="143" spans="1:5" ht="63.75" x14ac:dyDescent="0.25">
      <c r="A143" s="42">
        <v>138</v>
      </c>
      <c r="B143" s="43" t="s">
        <v>552</v>
      </c>
      <c r="C143" s="43" t="s">
        <v>2911</v>
      </c>
      <c r="D143" s="43" t="s">
        <v>568</v>
      </c>
      <c r="E143" s="27">
        <v>2017</v>
      </c>
    </row>
    <row r="144" spans="1:5" ht="51" x14ac:dyDescent="0.25">
      <c r="A144" s="42">
        <v>139</v>
      </c>
      <c r="B144" s="43" t="s">
        <v>562</v>
      </c>
      <c r="C144" s="43" t="s">
        <v>563</v>
      </c>
      <c r="D144" s="43" t="s">
        <v>569</v>
      </c>
      <c r="E144" s="27">
        <v>2017</v>
      </c>
    </row>
    <row r="145" spans="1:5" ht="25.5" x14ac:dyDescent="0.25">
      <c r="A145" s="42">
        <v>140</v>
      </c>
      <c r="B145" s="43" t="s">
        <v>562</v>
      </c>
      <c r="C145" s="43" t="s">
        <v>563</v>
      </c>
      <c r="D145" s="43" t="s">
        <v>570</v>
      </c>
      <c r="E145" s="27">
        <v>2017</v>
      </c>
    </row>
    <row r="146" spans="1:5" ht="25.5" x14ac:dyDescent="0.25">
      <c r="A146" s="42">
        <v>141</v>
      </c>
      <c r="B146" s="43" t="s">
        <v>571</v>
      </c>
      <c r="C146" s="43" t="s">
        <v>610</v>
      </c>
      <c r="D146" s="43" t="s">
        <v>572</v>
      </c>
      <c r="E146" s="27">
        <v>2017</v>
      </c>
    </row>
    <row r="147" spans="1:5" ht="38.25" x14ac:dyDescent="0.25">
      <c r="A147" s="42">
        <v>142</v>
      </c>
      <c r="B147" s="43" t="s">
        <v>578</v>
      </c>
      <c r="C147" s="43" t="s">
        <v>2912</v>
      </c>
      <c r="D147" s="43" t="s">
        <v>579</v>
      </c>
      <c r="E147" s="27">
        <v>2017</v>
      </c>
    </row>
    <row r="148" spans="1:5" ht="25.5" x14ac:dyDescent="0.25">
      <c r="A148" s="42">
        <v>143</v>
      </c>
      <c r="B148" s="43" t="s">
        <v>578</v>
      </c>
      <c r="C148" s="43" t="s">
        <v>2912</v>
      </c>
      <c r="D148" s="43" t="s">
        <v>580</v>
      </c>
      <c r="E148" s="27">
        <v>2017</v>
      </c>
    </row>
    <row r="149" spans="1:5" ht="25.5" x14ac:dyDescent="0.25">
      <c r="A149" s="42">
        <v>144</v>
      </c>
      <c r="B149" s="43" t="s">
        <v>578</v>
      </c>
      <c r="C149" s="43" t="s">
        <v>2912</v>
      </c>
      <c r="D149" s="43" t="s">
        <v>581</v>
      </c>
      <c r="E149" s="27">
        <v>2017</v>
      </c>
    </row>
    <row r="150" spans="1:5" ht="38.25" x14ac:dyDescent="0.25">
      <c r="A150" s="42">
        <v>145</v>
      </c>
      <c r="B150" s="43" t="s">
        <v>582</v>
      </c>
      <c r="C150" s="43" t="s">
        <v>514</v>
      </c>
      <c r="D150" s="43" t="s">
        <v>583</v>
      </c>
      <c r="E150" s="27">
        <v>2017</v>
      </c>
    </row>
    <row r="151" spans="1:5" ht="51" x14ac:dyDescent="0.25">
      <c r="A151" s="42">
        <v>146</v>
      </c>
      <c r="B151" s="43" t="s">
        <v>408</v>
      </c>
      <c r="C151" s="43" t="s">
        <v>409</v>
      </c>
      <c r="D151" s="43" t="s">
        <v>584</v>
      </c>
      <c r="E151" s="27">
        <v>2017</v>
      </c>
    </row>
    <row r="152" spans="1:5" ht="38.25" x14ac:dyDescent="0.25">
      <c r="A152" s="42">
        <v>147</v>
      </c>
      <c r="B152" s="43" t="s">
        <v>559</v>
      </c>
      <c r="C152" s="43" t="s">
        <v>2912</v>
      </c>
      <c r="D152" s="43" t="s">
        <v>587</v>
      </c>
      <c r="E152" s="27">
        <v>2017</v>
      </c>
    </row>
    <row r="153" spans="1:5" ht="51" x14ac:dyDescent="0.25">
      <c r="A153" s="42">
        <v>148</v>
      </c>
      <c r="B153" s="43" t="s">
        <v>516</v>
      </c>
      <c r="C153" s="43" t="s">
        <v>517</v>
      </c>
      <c r="D153" s="43" t="s">
        <v>589</v>
      </c>
      <c r="E153" s="27">
        <v>2017</v>
      </c>
    </row>
    <row r="154" spans="1:5" ht="38.25" x14ac:dyDescent="0.25">
      <c r="A154" s="42">
        <v>149</v>
      </c>
      <c r="B154" s="43" t="s">
        <v>505</v>
      </c>
      <c r="C154" s="43" t="s">
        <v>2916</v>
      </c>
      <c r="D154" s="43" t="s">
        <v>595</v>
      </c>
      <c r="E154" s="27">
        <v>2017</v>
      </c>
    </row>
    <row r="155" spans="1:5" ht="25.5" x14ac:dyDescent="0.25">
      <c r="A155" s="42">
        <v>150</v>
      </c>
      <c r="B155" s="43" t="s">
        <v>596</v>
      </c>
      <c r="C155" s="43" t="s">
        <v>2911</v>
      </c>
      <c r="D155" s="43" t="s">
        <v>597</v>
      </c>
      <c r="E155" s="27">
        <v>2017</v>
      </c>
    </row>
    <row r="156" spans="1:5" ht="38.25" x14ac:dyDescent="0.25">
      <c r="A156" s="42">
        <v>151</v>
      </c>
      <c r="B156" s="43" t="s">
        <v>399</v>
      </c>
      <c r="C156" s="43" t="s">
        <v>400</v>
      </c>
      <c r="D156" s="43" t="s">
        <v>604</v>
      </c>
      <c r="E156" s="27">
        <v>2017</v>
      </c>
    </row>
    <row r="157" spans="1:5" ht="63.75" x14ac:dyDescent="0.25">
      <c r="A157" s="42">
        <v>152</v>
      </c>
      <c r="B157" s="43" t="s">
        <v>606</v>
      </c>
      <c r="C157" s="43" t="s">
        <v>2914</v>
      </c>
      <c r="D157" s="43" t="s">
        <v>607</v>
      </c>
      <c r="E157" s="27">
        <v>2017</v>
      </c>
    </row>
    <row r="158" spans="1:5" ht="38.25" x14ac:dyDescent="0.25">
      <c r="A158" s="42">
        <v>153</v>
      </c>
      <c r="B158" s="43" t="s">
        <v>425</v>
      </c>
      <c r="C158" s="43" t="s">
        <v>605</v>
      </c>
      <c r="D158" s="43" t="s">
        <v>612</v>
      </c>
      <c r="E158" s="27">
        <v>2017</v>
      </c>
    </row>
    <row r="159" spans="1:5" ht="38.25" x14ac:dyDescent="0.25">
      <c r="A159" s="42">
        <v>154</v>
      </c>
      <c r="B159" s="43" t="s">
        <v>600</v>
      </c>
      <c r="C159" s="43" t="s">
        <v>499</v>
      </c>
      <c r="D159" s="43" t="s">
        <v>613</v>
      </c>
      <c r="E159" s="27">
        <v>2017</v>
      </c>
    </row>
    <row r="160" spans="1:5" ht="25.5" x14ac:dyDescent="0.25">
      <c r="A160" s="42">
        <v>155</v>
      </c>
      <c r="B160" s="43" t="s">
        <v>621</v>
      </c>
      <c r="C160" s="43" t="s">
        <v>622</v>
      </c>
      <c r="D160" s="43" t="s">
        <v>623</v>
      </c>
      <c r="E160" s="27">
        <v>2017</v>
      </c>
    </row>
    <row r="161" spans="1:5" ht="25.5" x14ac:dyDescent="0.25">
      <c r="A161" s="42">
        <v>156</v>
      </c>
      <c r="B161" s="43" t="s">
        <v>621</v>
      </c>
      <c r="C161" s="43" t="s">
        <v>622</v>
      </c>
      <c r="D161" s="43" t="s">
        <v>624</v>
      </c>
      <c r="E161" s="27">
        <v>2017</v>
      </c>
    </row>
    <row r="162" spans="1:5" ht="51" x14ac:dyDescent="0.25">
      <c r="A162" s="42">
        <v>157</v>
      </c>
      <c r="B162" s="43" t="s">
        <v>625</v>
      </c>
      <c r="C162" s="43" t="s">
        <v>494</v>
      </c>
      <c r="D162" s="43" t="s">
        <v>626</v>
      </c>
      <c r="E162" s="27">
        <v>2017</v>
      </c>
    </row>
    <row r="163" spans="1:5" ht="25.5" x14ac:dyDescent="0.25">
      <c r="A163" s="42">
        <v>158</v>
      </c>
      <c r="B163" s="43" t="s">
        <v>414</v>
      </c>
      <c r="C163" s="43" t="s">
        <v>2903</v>
      </c>
      <c r="D163" s="43" t="s">
        <v>627</v>
      </c>
      <c r="E163" s="27">
        <v>2017</v>
      </c>
    </row>
    <row r="164" spans="1:5" ht="63.75" x14ac:dyDescent="0.25">
      <c r="A164" s="42">
        <v>159</v>
      </c>
      <c r="B164" s="43" t="s">
        <v>619</v>
      </c>
      <c r="C164" s="43" t="s">
        <v>2911</v>
      </c>
      <c r="D164" s="43" t="s">
        <v>628</v>
      </c>
      <c r="E164" s="27">
        <v>2017</v>
      </c>
    </row>
    <row r="165" spans="1:5" ht="63.75" x14ac:dyDescent="0.25">
      <c r="A165" s="42">
        <v>160</v>
      </c>
      <c r="B165" s="43" t="s">
        <v>629</v>
      </c>
      <c r="C165" s="43" t="s">
        <v>2911</v>
      </c>
      <c r="D165" s="43" t="s">
        <v>630</v>
      </c>
      <c r="E165" s="27">
        <v>2017</v>
      </c>
    </row>
    <row r="166" spans="1:5" ht="38.25" x14ac:dyDescent="0.25">
      <c r="A166" s="42">
        <v>161</v>
      </c>
      <c r="B166" s="43" t="s">
        <v>2917</v>
      </c>
      <c r="C166" s="43" t="s">
        <v>2918</v>
      </c>
      <c r="D166" s="43" t="s">
        <v>631</v>
      </c>
      <c r="E166" s="27">
        <v>2017</v>
      </c>
    </row>
    <row r="167" spans="1:5" ht="38.25" x14ac:dyDescent="0.25">
      <c r="A167" s="42">
        <v>162</v>
      </c>
      <c r="B167" s="43" t="s">
        <v>443</v>
      </c>
      <c r="C167" s="43" t="s">
        <v>444</v>
      </c>
      <c r="D167" s="43" t="s">
        <v>631</v>
      </c>
      <c r="E167" s="27">
        <v>2017</v>
      </c>
    </row>
    <row r="168" spans="1:5" ht="38.25" x14ac:dyDescent="0.25">
      <c r="A168" s="42">
        <v>163</v>
      </c>
      <c r="B168" s="43" t="s">
        <v>632</v>
      </c>
      <c r="C168" s="43" t="s">
        <v>2918</v>
      </c>
      <c r="D168" s="43" t="s">
        <v>631</v>
      </c>
      <c r="E168" s="27">
        <v>2017</v>
      </c>
    </row>
    <row r="169" spans="1:5" ht="38.25" x14ac:dyDescent="0.25">
      <c r="A169" s="42">
        <v>164</v>
      </c>
      <c r="B169" s="43" t="s">
        <v>523</v>
      </c>
      <c r="C169" s="43" t="s">
        <v>610</v>
      </c>
      <c r="D169" s="43" t="s">
        <v>635</v>
      </c>
      <c r="E169" s="27">
        <v>2017</v>
      </c>
    </row>
    <row r="170" spans="1:5" ht="51" x14ac:dyDescent="0.25">
      <c r="A170" s="42">
        <v>165</v>
      </c>
      <c r="B170" s="43" t="s">
        <v>636</v>
      </c>
      <c r="C170" s="43" t="s">
        <v>2919</v>
      </c>
      <c r="D170" s="43" t="s">
        <v>637</v>
      </c>
      <c r="E170" s="27">
        <v>2017</v>
      </c>
    </row>
    <row r="171" spans="1:5" ht="38.25" x14ac:dyDescent="0.25">
      <c r="A171" s="42">
        <v>166</v>
      </c>
      <c r="B171" s="43" t="s">
        <v>643</v>
      </c>
      <c r="C171" s="43" t="s">
        <v>510</v>
      </c>
      <c r="D171" s="43" t="s">
        <v>644</v>
      </c>
      <c r="E171" s="27">
        <v>2017</v>
      </c>
    </row>
    <row r="172" spans="1:5" ht="51" x14ac:dyDescent="0.25">
      <c r="A172" s="42">
        <v>167</v>
      </c>
      <c r="B172" s="43" t="s">
        <v>408</v>
      </c>
      <c r="C172" s="43" t="s">
        <v>409</v>
      </c>
      <c r="D172" s="43" t="s">
        <v>649</v>
      </c>
      <c r="E172" s="27">
        <v>2017</v>
      </c>
    </row>
    <row r="173" spans="1:5" ht="25.5" x14ac:dyDescent="0.25">
      <c r="A173" s="42">
        <v>168</v>
      </c>
      <c r="B173" s="43" t="s">
        <v>650</v>
      </c>
      <c r="C173" s="43" t="s">
        <v>651</v>
      </c>
      <c r="D173" s="43" t="s">
        <v>652</v>
      </c>
      <c r="E173" s="27">
        <v>2017</v>
      </c>
    </row>
    <row r="174" spans="1:5" ht="38.25" x14ac:dyDescent="0.25">
      <c r="A174" s="42">
        <v>169</v>
      </c>
      <c r="B174" s="43" t="s">
        <v>2917</v>
      </c>
      <c r="C174" s="43" t="s">
        <v>2918</v>
      </c>
      <c r="D174" s="43" t="s">
        <v>653</v>
      </c>
      <c r="E174" s="27">
        <v>2017</v>
      </c>
    </row>
    <row r="175" spans="1:5" ht="51" x14ac:dyDescent="0.25">
      <c r="A175" s="42">
        <v>170</v>
      </c>
      <c r="B175" s="43" t="s">
        <v>2917</v>
      </c>
      <c r="C175" s="43" t="s">
        <v>2918</v>
      </c>
      <c r="D175" s="43" t="s">
        <v>654</v>
      </c>
      <c r="E175" s="27">
        <v>2017</v>
      </c>
    </row>
    <row r="176" spans="1:5" ht="51" x14ac:dyDescent="0.25">
      <c r="A176" s="42">
        <v>171</v>
      </c>
      <c r="B176" s="43" t="s">
        <v>655</v>
      </c>
      <c r="C176" s="43" t="s">
        <v>656</v>
      </c>
      <c r="D176" s="43" t="s">
        <v>657</v>
      </c>
      <c r="E176" s="27">
        <v>2017</v>
      </c>
    </row>
    <row r="177" spans="1:5" ht="38.25" x14ac:dyDescent="0.25">
      <c r="A177" s="42">
        <v>172</v>
      </c>
      <c r="B177" s="43" t="s">
        <v>2917</v>
      </c>
      <c r="C177" s="43" t="s">
        <v>2918</v>
      </c>
      <c r="D177" s="43" t="s">
        <v>658</v>
      </c>
      <c r="E177" s="27">
        <v>2017</v>
      </c>
    </row>
    <row r="178" spans="1:5" ht="38.25" x14ac:dyDescent="0.25">
      <c r="A178" s="42">
        <v>173</v>
      </c>
      <c r="B178" s="43" t="s">
        <v>655</v>
      </c>
      <c r="C178" s="43" t="s">
        <v>656</v>
      </c>
      <c r="D178" s="43" t="s">
        <v>658</v>
      </c>
      <c r="E178" s="27">
        <v>2017</v>
      </c>
    </row>
    <row r="179" spans="1:5" ht="38.25" x14ac:dyDescent="0.25">
      <c r="A179" s="42">
        <v>174</v>
      </c>
      <c r="B179" s="43" t="s">
        <v>555</v>
      </c>
      <c r="C179" s="43" t="s">
        <v>556</v>
      </c>
      <c r="D179" s="43" t="s">
        <v>659</v>
      </c>
      <c r="E179" s="27">
        <v>2017</v>
      </c>
    </row>
    <row r="180" spans="1:5" ht="25.5" x14ac:dyDescent="0.25">
      <c r="A180" s="42">
        <v>175</v>
      </c>
      <c r="B180" s="43" t="s">
        <v>661</v>
      </c>
      <c r="C180" s="43" t="s">
        <v>662</v>
      </c>
      <c r="D180" s="43" t="s">
        <v>663</v>
      </c>
      <c r="E180" s="27">
        <v>2017</v>
      </c>
    </row>
    <row r="181" spans="1:5" ht="38.25" x14ac:dyDescent="0.25">
      <c r="A181" s="42">
        <v>176</v>
      </c>
      <c r="B181" s="43" t="s">
        <v>664</v>
      </c>
      <c r="C181" s="43" t="s">
        <v>2918</v>
      </c>
      <c r="D181" s="43" t="s">
        <v>665</v>
      </c>
      <c r="E181" s="27">
        <v>2017</v>
      </c>
    </row>
    <row r="182" spans="1:5" ht="38.25" x14ac:dyDescent="0.25">
      <c r="A182" s="42">
        <v>177</v>
      </c>
      <c r="B182" s="43" t="s">
        <v>666</v>
      </c>
      <c r="C182" s="43" t="s">
        <v>667</v>
      </c>
      <c r="D182" s="43" t="s">
        <v>668</v>
      </c>
      <c r="E182" s="27">
        <v>2017</v>
      </c>
    </row>
    <row r="183" spans="1:5" ht="25.5" x14ac:dyDescent="0.25">
      <c r="A183" s="42">
        <v>178</v>
      </c>
      <c r="B183" s="43" t="s">
        <v>596</v>
      </c>
      <c r="C183" s="43" t="s">
        <v>2911</v>
      </c>
      <c r="D183" s="43" t="s">
        <v>672</v>
      </c>
      <c r="E183" s="27">
        <v>2017</v>
      </c>
    </row>
    <row r="184" spans="1:5" ht="25.5" x14ac:dyDescent="0.25">
      <c r="A184" s="42">
        <v>179</v>
      </c>
      <c r="B184" s="43" t="s">
        <v>673</v>
      </c>
      <c r="C184" s="43" t="s">
        <v>417</v>
      </c>
      <c r="D184" s="43" t="s">
        <v>674</v>
      </c>
      <c r="E184" s="27">
        <v>2017</v>
      </c>
    </row>
    <row r="185" spans="1:5" ht="25.5" x14ac:dyDescent="0.25">
      <c r="A185" s="42">
        <v>180</v>
      </c>
      <c r="B185" s="43" t="s">
        <v>675</v>
      </c>
      <c r="C185" s="43" t="s">
        <v>676</v>
      </c>
      <c r="D185" s="43" t="s">
        <v>674</v>
      </c>
      <c r="E185" s="27">
        <v>2017</v>
      </c>
    </row>
    <row r="186" spans="1:5" ht="51" x14ac:dyDescent="0.25">
      <c r="A186" s="42">
        <v>181</v>
      </c>
      <c r="B186" s="43" t="s">
        <v>677</v>
      </c>
      <c r="C186" s="43" t="s">
        <v>2920</v>
      </c>
      <c r="D186" s="43" t="s">
        <v>678</v>
      </c>
      <c r="E186" s="27">
        <v>2017</v>
      </c>
    </row>
    <row r="187" spans="1:5" ht="25.5" x14ac:dyDescent="0.25">
      <c r="A187" s="42">
        <v>182</v>
      </c>
      <c r="B187" s="43" t="s">
        <v>679</v>
      </c>
      <c r="C187" s="43" t="s">
        <v>2921</v>
      </c>
      <c r="D187" s="43" t="s">
        <v>680</v>
      </c>
      <c r="E187" s="27">
        <v>2017</v>
      </c>
    </row>
    <row r="188" spans="1:5" ht="25.5" x14ac:dyDescent="0.25">
      <c r="A188" s="42">
        <v>183</v>
      </c>
      <c r="B188" s="43" t="s">
        <v>682</v>
      </c>
      <c r="C188" s="43" t="s">
        <v>2922</v>
      </c>
      <c r="D188" s="43" t="s">
        <v>681</v>
      </c>
      <c r="E188" s="27">
        <v>2017</v>
      </c>
    </row>
    <row r="189" spans="1:5" x14ac:dyDescent="0.25">
      <c r="A189" s="72"/>
      <c r="B189" s="73"/>
      <c r="C189" s="73"/>
      <c r="D189" s="73"/>
      <c r="E189" s="73"/>
    </row>
  </sheetData>
  <hyperlinks>
    <hyperlink ref="F1" location="'Daftar Tabel'!A1" display="&lt;&lt;&lt; Daftar Tab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1"/>
  <sheetViews>
    <sheetView zoomScale="85" zoomScaleNormal="85" workbookViewId="0">
      <pane xSplit="1" ySplit="5" topLeftCell="B6" activePane="bottomRight" state="frozen"/>
      <selection pane="topRight" activeCell="B1" sqref="B1"/>
      <selection pane="bottomLeft" activeCell="A6" sqref="A6"/>
      <selection pane="bottomRight" activeCell="G24" sqref="G24"/>
    </sheetView>
  </sheetViews>
  <sheetFormatPr defaultColWidth="8.85546875" defaultRowHeight="15" x14ac:dyDescent="0.25"/>
  <cols>
    <col min="1" max="1" width="5.5703125" style="5" customWidth="1"/>
    <col min="2" max="2" width="16.5703125" style="5" customWidth="1"/>
    <col min="3" max="3" width="18.85546875" style="5" customWidth="1"/>
    <col min="4" max="6" width="16.5703125" style="5" customWidth="1"/>
    <col min="7" max="7" width="19" style="5" customWidth="1"/>
    <col min="8" max="8" width="14.5703125" style="5" bestFit="1" customWidth="1"/>
    <col min="9" max="9" width="24.140625" style="5" customWidth="1"/>
    <col min="10" max="10" width="16.28515625" style="5" bestFit="1" customWidth="1"/>
    <col min="11" max="16384" width="8.85546875" style="5"/>
  </cols>
  <sheetData>
    <row r="1" spans="1:10" x14ac:dyDescent="0.25">
      <c r="A1" s="21" t="s">
        <v>105</v>
      </c>
      <c r="H1" s="85" t="s">
        <v>304</v>
      </c>
    </row>
    <row r="2" spans="1:10" x14ac:dyDescent="0.25">
      <c r="A2" s="21"/>
    </row>
    <row r="3" spans="1:10" x14ac:dyDescent="0.25">
      <c r="A3" s="191" t="s">
        <v>0</v>
      </c>
      <c r="B3" s="191" t="s">
        <v>106</v>
      </c>
      <c r="C3" s="191" t="s">
        <v>107</v>
      </c>
      <c r="D3" s="191" t="s">
        <v>108</v>
      </c>
      <c r="E3" s="191"/>
      <c r="F3" s="191"/>
      <c r="G3" s="191" t="s">
        <v>359</v>
      </c>
    </row>
    <row r="4" spans="1:10" x14ac:dyDescent="0.25">
      <c r="A4" s="191"/>
      <c r="B4" s="191"/>
      <c r="C4" s="191"/>
      <c r="D4" s="30" t="s">
        <v>62</v>
      </c>
      <c r="E4" s="30" t="s">
        <v>63</v>
      </c>
      <c r="F4" s="30" t="s">
        <v>64</v>
      </c>
      <c r="G4" s="191"/>
    </row>
    <row r="5" spans="1:10" x14ac:dyDescent="0.25">
      <c r="A5" s="32">
        <v>1</v>
      </c>
      <c r="B5" s="32">
        <v>2</v>
      </c>
      <c r="C5" s="32">
        <v>3</v>
      </c>
      <c r="D5" s="32">
        <v>4</v>
      </c>
      <c r="E5" s="32">
        <v>5</v>
      </c>
      <c r="F5" s="32">
        <v>6</v>
      </c>
      <c r="G5" s="32">
        <v>7</v>
      </c>
    </row>
    <row r="6" spans="1:10" x14ac:dyDescent="0.25">
      <c r="A6" s="196">
        <v>1</v>
      </c>
      <c r="B6" s="197" t="s">
        <v>109</v>
      </c>
      <c r="C6" s="20" t="s">
        <v>110</v>
      </c>
      <c r="D6" s="98">
        <v>74265915030</v>
      </c>
      <c r="E6" s="98">
        <v>85885725610</v>
      </c>
      <c r="F6" s="98">
        <v>93580541809</v>
      </c>
      <c r="G6" s="100">
        <f>SUM(D6:F6)</f>
        <v>253732182449</v>
      </c>
    </row>
    <row r="7" spans="1:10" x14ac:dyDescent="0.25">
      <c r="A7" s="196"/>
      <c r="B7" s="197"/>
      <c r="C7" s="20" t="s">
        <v>111</v>
      </c>
      <c r="D7" s="91"/>
      <c r="E7" s="91"/>
      <c r="F7" s="91"/>
      <c r="G7" s="92">
        <f>SUM(D7:F7)</f>
        <v>0</v>
      </c>
    </row>
    <row r="8" spans="1:10" x14ac:dyDescent="0.25">
      <c r="A8" s="196"/>
      <c r="B8" s="197"/>
      <c r="C8" s="20" t="s">
        <v>112</v>
      </c>
      <c r="D8" s="91"/>
      <c r="E8" s="91"/>
      <c r="F8" s="91"/>
      <c r="G8" s="92">
        <f>SUM(D8:F8)</f>
        <v>0</v>
      </c>
      <c r="I8" s="138"/>
    </row>
    <row r="9" spans="1:10" x14ac:dyDescent="0.25">
      <c r="A9" s="196"/>
      <c r="B9" s="184" t="s">
        <v>29</v>
      </c>
      <c r="C9" s="184"/>
      <c r="D9" s="99">
        <f>SUM(D6:D8)</f>
        <v>74265915030</v>
      </c>
      <c r="E9" s="99">
        <f>SUM(E6:E8)</f>
        <v>85885725610</v>
      </c>
      <c r="F9" s="99">
        <f>SUM(F6:F8)</f>
        <v>93580541809</v>
      </c>
      <c r="G9" s="99">
        <f>SUM(D9:F9)</f>
        <v>253732182449</v>
      </c>
    </row>
    <row r="10" spans="1:10" x14ac:dyDescent="0.25">
      <c r="A10" s="196">
        <v>2</v>
      </c>
      <c r="B10" s="197" t="s">
        <v>113</v>
      </c>
      <c r="C10" s="20" t="s">
        <v>127</v>
      </c>
      <c r="D10" s="98">
        <v>184182157295</v>
      </c>
      <c r="E10" s="98">
        <v>110551812212</v>
      </c>
      <c r="F10" s="98">
        <v>161760960000</v>
      </c>
      <c r="G10" s="100">
        <f t="shared" ref="G10:G28" si="0">SUM(D10:F10)</f>
        <v>456494929507</v>
      </c>
      <c r="I10" s="140"/>
    </row>
    <row r="11" spans="1:10" ht="25.5" x14ac:dyDescent="0.25">
      <c r="A11" s="196"/>
      <c r="B11" s="197"/>
      <c r="C11" s="20" t="s">
        <v>114</v>
      </c>
      <c r="D11" s="98">
        <v>99507574950</v>
      </c>
      <c r="E11" s="98">
        <v>134989360870</v>
      </c>
      <c r="F11" s="98">
        <v>78169000000</v>
      </c>
      <c r="G11" s="100">
        <f t="shared" si="0"/>
        <v>312665935820</v>
      </c>
    </row>
    <row r="12" spans="1:10" x14ac:dyDescent="0.25">
      <c r="A12" s="196"/>
      <c r="B12" s="197"/>
      <c r="C12" s="20" t="s">
        <v>115</v>
      </c>
      <c r="D12" s="98">
        <v>451000000</v>
      </c>
      <c r="E12" s="98">
        <v>6000000</v>
      </c>
      <c r="F12" s="98">
        <v>0</v>
      </c>
      <c r="G12" s="100">
        <f t="shared" si="0"/>
        <v>457000000</v>
      </c>
      <c r="I12" s="140"/>
      <c r="J12" s="140"/>
    </row>
    <row r="13" spans="1:10" x14ac:dyDescent="0.25">
      <c r="A13" s="196"/>
      <c r="B13" s="197"/>
      <c r="C13" s="20" t="s">
        <v>116</v>
      </c>
      <c r="D13" s="98">
        <v>75000000</v>
      </c>
      <c r="E13" s="98"/>
      <c r="F13" s="98">
        <v>0</v>
      </c>
      <c r="G13" s="100">
        <f t="shared" si="0"/>
        <v>75000000</v>
      </c>
    </row>
    <row r="14" spans="1:10" x14ac:dyDescent="0.25">
      <c r="A14" s="196"/>
      <c r="B14" s="197"/>
      <c r="C14" s="20" t="s">
        <v>112</v>
      </c>
      <c r="D14" s="98">
        <v>2690000000</v>
      </c>
      <c r="E14" s="98">
        <v>3404002000</v>
      </c>
      <c r="F14" s="98">
        <v>12045000000</v>
      </c>
      <c r="G14" s="100">
        <f t="shared" si="0"/>
        <v>18139002000</v>
      </c>
    </row>
    <row r="15" spans="1:10" x14ac:dyDescent="0.25">
      <c r="A15" s="196"/>
      <c r="B15" s="184" t="s">
        <v>29</v>
      </c>
      <c r="C15" s="184"/>
      <c r="D15" s="99">
        <f>SUM(D10:D14)</f>
        <v>286905732245</v>
      </c>
      <c r="E15" s="99">
        <f>SUM(E10:E14)</f>
        <v>248951175082</v>
      </c>
      <c r="F15" s="99">
        <f>SUM(F10:F14)</f>
        <v>251974960000</v>
      </c>
      <c r="G15" s="99">
        <f t="shared" si="0"/>
        <v>787831867327</v>
      </c>
      <c r="I15" s="140"/>
    </row>
    <row r="16" spans="1:10" ht="25.5" x14ac:dyDescent="0.25">
      <c r="A16" s="196">
        <v>3</v>
      </c>
      <c r="B16" s="197" t="s">
        <v>128</v>
      </c>
      <c r="C16" s="20" t="s">
        <v>117</v>
      </c>
      <c r="D16" s="91"/>
      <c r="E16" s="91"/>
      <c r="F16" s="91"/>
      <c r="G16" s="92">
        <f t="shared" si="0"/>
        <v>0</v>
      </c>
      <c r="I16" s="140"/>
      <c r="J16" s="138"/>
    </row>
    <row r="17" spans="1:9" x14ac:dyDescent="0.25">
      <c r="A17" s="196"/>
      <c r="B17" s="197"/>
      <c r="C17" s="20" t="s">
        <v>118</v>
      </c>
      <c r="D17" s="91"/>
      <c r="E17" s="91"/>
      <c r="F17" s="91"/>
      <c r="G17" s="92">
        <f t="shared" si="0"/>
        <v>0</v>
      </c>
    </row>
    <row r="18" spans="1:9" ht="51" x14ac:dyDescent="0.25">
      <c r="A18" s="196"/>
      <c r="B18" s="197"/>
      <c r="C18" s="20" t="s">
        <v>119</v>
      </c>
      <c r="D18" s="98">
        <v>3165331592</v>
      </c>
      <c r="E18" s="98">
        <v>2966181982</v>
      </c>
      <c r="F18" s="98">
        <v>2239227394</v>
      </c>
      <c r="G18" s="100">
        <f t="shared" si="0"/>
        <v>8370740968</v>
      </c>
    </row>
    <row r="19" spans="1:9" x14ac:dyDescent="0.25">
      <c r="A19" s="196"/>
      <c r="B19" s="197"/>
      <c r="C19" s="20" t="s">
        <v>112</v>
      </c>
      <c r="D19" s="91"/>
      <c r="E19" s="91"/>
      <c r="F19" s="91"/>
      <c r="G19" s="92">
        <f t="shared" si="0"/>
        <v>0</v>
      </c>
    </row>
    <row r="20" spans="1:9" x14ac:dyDescent="0.25">
      <c r="A20" s="196"/>
      <c r="B20" s="184" t="s">
        <v>29</v>
      </c>
      <c r="C20" s="184"/>
      <c r="D20" s="99">
        <f>SUM(D16:D19)</f>
        <v>3165331592</v>
      </c>
      <c r="E20" s="99">
        <f>SUM(E16:E19)</f>
        <v>2966181982</v>
      </c>
      <c r="F20" s="99">
        <f>SUM(F16:F19)</f>
        <v>2239227394</v>
      </c>
      <c r="G20" s="99">
        <f t="shared" si="0"/>
        <v>8370740968</v>
      </c>
    </row>
    <row r="21" spans="1:9" x14ac:dyDescent="0.25">
      <c r="A21" s="196">
        <v>4</v>
      </c>
      <c r="B21" s="197" t="s">
        <v>120</v>
      </c>
      <c r="C21" s="20" t="s">
        <v>121</v>
      </c>
      <c r="D21" s="98">
        <v>75325022800</v>
      </c>
      <c r="E21" s="98"/>
      <c r="F21" s="98">
        <v>163403693000</v>
      </c>
      <c r="G21" s="100">
        <f t="shared" si="0"/>
        <v>238728715800</v>
      </c>
    </row>
    <row r="22" spans="1:9" ht="25.5" x14ac:dyDescent="0.25">
      <c r="A22" s="196"/>
      <c r="B22" s="197"/>
      <c r="C22" s="20" t="s">
        <v>122</v>
      </c>
      <c r="D22" s="98">
        <v>200249772</v>
      </c>
      <c r="E22" s="98">
        <v>203081247</v>
      </c>
      <c r="F22" s="98"/>
      <c r="G22" s="100">
        <f t="shared" si="0"/>
        <v>403331019</v>
      </c>
    </row>
    <row r="23" spans="1:9" x14ac:dyDescent="0.25">
      <c r="A23" s="196"/>
      <c r="B23" s="197"/>
      <c r="C23" s="20" t="s">
        <v>112</v>
      </c>
      <c r="D23" s="98">
        <v>8557322000</v>
      </c>
      <c r="E23" s="98">
        <v>3900776500</v>
      </c>
      <c r="F23" s="98">
        <v>559172500</v>
      </c>
      <c r="G23" s="100">
        <f t="shared" si="0"/>
        <v>13017271000</v>
      </c>
    </row>
    <row r="24" spans="1:9" x14ac:dyDescent="0.25">
      <c r="A24" s="196"/>
      <c r="B24" s="184" t="s">
        <v>29</v>
      </c>
      <c r="C24" s="184"/>
      <c r="D24" s="99">
        <f>SUM(D21:D23)</f>
        <v>84082594572</v>
      </c>
      <c r="E24" s="99">
        <f>SUM(E21:E23)</f>
        <v>4103857747</v>
      </c>
      <c r="F24" s="99">
        <f>SUM(F21:F23)</f>
        <v>163962865500</v>
      </c>
      <c r="G24" s="99">
        <f t="shared" si="0"/>
        <v>252149317819</v>
      </c>
    </row>
    <row r="25" spans="1:9" x14ac:dyDescent="0.25">
      <c r="A25" s="184" t="s">
        <v>123</v>
      </c>
      <c r="B25" s="184"/>
      <c r="C25" s="184"/>
      <c r="D25" s="99">
        <f>D9+D15+D20+D24</f>
        <v>448419573439</v>
      </c>
      <c r="E25" s="99">
        <f>E9+E15+E20+E24</f>
        <v>341906940421</v>
      </c>
      <c r="F25" s="99">
        <f>F9+F15+F20+F24</f>
        <v>511757594703</v>
      </c>
      <c r="G25" s="99">
        <f>SUM(D25:F25)</f>
        <v>1302084108563</v>
      </c>
    </row>
    <row r="26" spans="1:9" x14ac:dyDescent="0.25">
      <c r="A26" s="196">
        <v>5</v>
      </c>
      <c r="B26" s="197" t="s">
        <v>129</v>
      </c>
      <c r="C26" s="20" t="s">
        <v>124</v>
      </c>
      <c r="D26" s="98">
        <v>10838133333.3333</v>
      </c>
      <c r="E26" s="98">
        <v>10153133333.3333</v>
      </c>
      <c r="F26" s="98">
        <v>7179580000</v>
      </c>
      <c r="G26" s="100">
        <f t="shared" si="0"/>
        <v>28170846666.666599</v>
      </c>
      <c r="I26" s="140"/>
    </row>
    <row r="27" spans="1:9" x14ac:dyDescent="0.25">
      <c r="A27" s="196"/>
      <c r="B27" s="197"/>
      <c r="C27" s="20" t="s">
        <v>125</v>
      </c>
      <c r="D27" s="98">
        <v>5184830000</v>
      </c>
      <c r="E27" s="98">
        <v>5714779000</v>
      </c>
      <c r="F27" s="98">
        <v>1310040000</v>
      </c>
      <c r="G27" s="100">
        <f t="shared" si="0"/>
        <v>12209649000</v>
      </c>
      <c r="I27" s="140"/>
    </row>
    <row r="28" spans="1:9" x14ac:dyDescent="0.25">
      <c r="A28" s="196"/>
      <c r="B28" s="184" t="s">
        <v>126</v>
      </c>
      <c r="C28" s="184"/>
      <c r="D28" s="99">
        <f>SUM(D26:D27)</f>
        <v>16022963333.3333</v>
      </c>
      <c r="E28" s="99">
        <f>SUM(E26:E27)</f>
        <v>15867912333.3333</v>
      </c>
      <c r="F28" s="99">
        <f>SUM(F26:F27)</f>
        <v>8489620000</v>
      </c>
      <c r="G28" s="99">
        <f t="shared" si="0"/>
        <v>40380495666.666595</v>
      </c>
      <c r="I28" s="140"/>
    </row>
    <row r="29" spans="1:9" x14ac:dyDescent="0.25">
      <c r="A29" s="184" t="s">
        <v>236</v>
      </c>
      <c r="B29" s="184"/>
      <c r="C29" s="184"/>
      <c r="D29" s="99">
        <f>D25+D28</f>
        <v>464442536772.33331</v>
      </c>
      <c r="E29" s="99">
        <f>E25+E28</f>
        <v>357774852754.33331</v>
      </c>
      <c r="F29" s="99">
        <f>F25+F28</f>
        <v>520247214703</v>
      </c>
      <c r="G29" s="101">
        <f>SUM(D29:F29)</f>
        <v>1342464604229.6665</v>
      </c>
    </row>
    <row r="31" spans="1:9" x14ac:dyDescent="0.25">
      <c r="I31" s="140"/>
    </row>
  </sheetData>
  <mergeCells count="22">
    <mergeCell ref="A16:A20"/>
    <mergeCell ref="B16:B19"/>
    <mergeCell ref="B20:C20"/>
    <mergeCell ref="A29:C29"/>
    <mergeCell ref="A21:A24"/>
    <mergeCell ref="B21:B23"/>
    <mergeCell ref="B24:C24"/>
    <mergeCell ref="A25:C25"/>
    <mergeCell ref="A26:A28"/>
    <mergeCell ref="B26:B27"/>
    <mergeCell ref="B28:C28"/>
    <mergeCell ref="D3:F3"/>
    <mergeCell ref="G3:G4"/>
    <mergeCell ref="A10:A15"/>
    <mergeCell ref="B10:B14"/>
    <mergeCell ref="B15:C15"/>
    <mergeCell ref="A6:A9"/>
    <mergeCell ref="B6:B8"/>
    <mergeCell ref="B9:C9"/>
    <mergeCell ref="A3:A4"/>
    <mergeCell ref="B3:B4"/>
    <mergeCell ref="C3:C4"/>
  </mergeCells>
  <hyperlinks>
    <hyperlink ref="H1" location="'Daftar Tabel'!A1" display="&lt;&lt;&lt; Daftar Tabel"/>
  </hyperlink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2"/>
  <sheetViews>
    <sheetView zoomScaleNormal="100" workbookViewId="0">
      <pane xSplit="1" ySplit="5" topLeftCell="B6" activePane="bottomRight" state="frozen"/>
      <selection pane="topRight" activeCell="B1" sqref="B1"/>
      <selection pane="bottomLeft" activeCell="A6" sqref="A6"/>
      <selection pane="bottomRight" activeCell="F6" sqref="F6"/>
    </sheetView>
  </sheetViews>
  <sheetFormatPr defaultColWidth="8.85546875" defaultRowHeight="15" x14ac:dyDescent="0.25"/>
  <cols>
    <col min="1" max="1" width="5.5703125" style="5" customWidth="1"/>
    <col min="2" max="2" width="28.5703125" style="5" customWidth="1"/>
    <col min="3" max="3" width="16.5703125" style="5" customWidth="1"/>
    <col min="4" max="4" width="19.5703125" style="5" customWidth="1"/>
    <col min="5" max="5" width="18" style="5" customWidth="1"/>
    <col min="6" max="6" width="20.28515625" style="5" customWidth="1"/>
    <col min="7" max="7" width="14.5703125" style="5" bestFit="1" customWidth="1"/>
    <col min="8" max="8" width="13.140625" style="5" customWidth="1"/>
    <col min="9" max="9" width="17.42578125" style="5" bestFit="1" customWidth="1"/>
    <col min="10" max="10" width="11.140625" style="5" bestFit="1" customWidth="1"/>
    <col min="11" max="16384" width="8.85546875" style="5"/>
  </cols>
  <sheetData>
    <row r="1" spans="1:10" x14ac:dyDescent="0.25">
      <c r="A1" s="21" t="s">
        <v>130</v>
      </c>
      <c r="G1" s="85" t="s">
        <v>304</v>
      </c>
    </row>
    <row r="2" spans="1:10" x14ac:dyDescent="0.25">
      <c r="A2" s="21"/>
    </row>
    <row r="3" spans="1:10" x14ac:dyDescent="0.25">
      <c r="A3" s="191" t="s">
        <v>0</v>
      </c>
      <c r="B3" s="191" t="s">
        <v>131</v>
      </c>
      <c r="C3" s="191" t="s">
        <v>132</v>
      </c>
      <c r="D3" s="191"/>
      <c r="E3" s="191"/>
      <c r="F3" s="187" t="s">
        <v>359</v>
      </c>
    </row>
    <row r="4" spans="1:10" x14ac:dyDescent="0.25">
      <c r="A4" s="191"/>
      <c r="B4" s="191"/>
      <c r="C4" s="30" t="s">
        <v>62</v>
      </c>
      <c r="D4" s="30" t="s">
        <v>63</v>
      </c>
      <c r="E4" s="30" t="s">
        <v>64</v>
      </c>
      <c r="F4" s="188"/>
    </row>
    <row r="5" spans="1:10" x14ac:dyDescent="0.25">
      <c r="A5" s="32">
        <v>1</v>
      </c>
      <c r="B5" s="32">
        <v>2</v>
      </c>
      <c r="C5" s="32">
        <v>3</v>
      </c>
      <c r="D5" s="32">
        <v>4</v>
      </c>
      <c r="E5" s="32">
        <v>5</v>
      </c>
      <c r="F5" s="32">
        <v>6</v>
      </c>
    </row>
    <row r="6" spans="1:10" ht="27.75" x14ac:dyDescent="0.25">
      <c r="A6" s="34">
        <v>1</v>
      </c>
      <c r="B6" s="20" t="s">
        <v>137</v>
      </c>
      <c r="C6" s="98">
        <v>258448072325</v>
      </c>
      <c r="D6" s="98">
        <v>196437537822</v>
      </c>
      <c r="E6" s="98">
        <v>146520074018</v>
      </c>
      <c r="F6" s="99">
        <f>SUM(C6:E6)</f>
        <v>601405684165</v>
      </c>
      <c r="H6" s="140"/>
      <c r="I6" s="140"/>
      <c r="J6" s="140"/>
    </row>
    <row r="7" spans="1:10" x14ac:dyDescent="0.25">
      <c r="A7" s="34">
        <v>2</v>
      </c>
      <c r="B7" s="20" t="s">
        <v>138</v>
      </c>
      <c r="C7" s="98">
        <v>10838133333.3333</v>
      </c>
      <c r="D7" s="98">
        <v>10153133333.3333</v>
      </c>
      <c r="E7" s="98">
        <v>7179580000</v>
      </c>
      <c r="F7" s="99">
        <f>SUM(C7:E7)</f>
        <v>28170846666.666599</v>
      </c>
      <c r="H7" s="140"/>
    </row>
    <row r="8" spans="1:10" ht="27.75" x14ac:dyDescent="0.25">
      <c r="A8" s="34">
        <v>3</v>
      </c>
      <c r="B8" s="20" t="s">
        <v>139</v>
      </c>
      <c r="C8" s="98">
        <v>5184830000</v>
      </c>
      <c r="D8" s="98">
        <v>5714779000</v>
      </c>
      <c r="E8" s="98">
        <v>1310040000</v>
      </c>
      <c r="F8" s="99">
        <f t="shared" ref="F8:F16" si="0">SUM(C8:E8)</f>
        <v>12209649000</v>
      </c>
      <c r="H8" s="140"/>
    </row>
    <row r="9" spans="1:10" x14ac:dyDescent="0.25">
      <c r="A9" s="34">
        <v>4</v>
      </c>
      <c r="B9" s="20" t="s">
        <v>133</v>
      </c>
      <c r="C9" s="98">
        <v>89201524700</v>
      </c>
      <c r="D9" s="98">
        <v>131720603070</v>
      </c>
      <c r="E9" s="98">
        <v>130209427650</v>
      </c>
      <c r="F9" s="99">
        <f t="shared" si="0"/>
        <v>351131555420</v>
      </c>
      <c r="I9" s="138"/>
    </row>
    <row r="10" spans="1:10" x14ac:dyDescent="0.25">
      <c r="A10" s="34">
        <v>5</v>
      </c>
      <c r="B10" s="20" t="s">
        <v>134</v>
      </c>
      <c r="C10" s="98">
        <v>10306050250</v>
      </c>
      <c r="D10" s="98">
        <v>3268757800</v>
      </c>
      <c r="E10" s="98">
        <v>102037242268</v>
      </c>
      <c r="F10" s="99">
        <f t="shared" si="0"/>
        <v>115612050318</v>
      </c>
    </row>
    <row r="11" spans="1:10" x14ac:dyDescent="0.25">
      <c r="A11" s="34">
        <v>6</v>
      </c>
      <c r="B11" s="20" t="s">
        <v>135</v>
      </c>
      <c r="C11" s="98">
        <v>14993908000</v>
      </c>
      <c r="D11" s="98">
        <v>7802695500</v>
      </c>
      <c r="E11" s="98">
        <v>11575000000</v>
      </c>
      <c r="F11" s="99">
        <f t="shared" si="0"/>
        <v>34371603500</v>
      </c>
      <c r="H11" s="138"/>
    </row>
    <row r="12" spans="1:10" x14ac:dyDescent="0.25">
      <c r="A12" s="34">
        <v>7</v>
      </c>
      <c r="B12" s="20" t="s">
        <v>136</v>
      </c>
      <c r="C12" s="98">
        <v>10033036938</v>
      </c>
      <c r="D12" s="98">
        <v>55506283536</v>
      </c>
      <c r="E12" s="98">
        <v>12033000000</v>
      </c>
      <c r="F12" s="99">
        <f t="shared" si="0"/>
        <v>77572320474</v>
      </c>
      <c r="G12" s="138"/>
      <c r="H12" s="140"/>
      <c r="I12" s="138"/>
    </row>
    <row r="13" spans="1:10" x14ac:dyDescent="0.25">
      <c r="A13" s="184" t="s">
        <v>29</v>
      </c>
      <c r="B13" s="184"/>
      <c r="C13" s="99">
        <f>SUM(C6:C12)</f>
        <v>399005555546.33331</v>
      </c>
      <c r="D13" s="99">
        <f>SUM(D6:D12)</f>
        <v>410603790061.33331</v>
      </c>
      <c r="E13" s="99">
        <f>SUM(E6:E12)</f>
        <v>410864363936</v>
      </c>
      <c r="F13" s="99">
        <f t="shared" si="0"/>
        <v>1220473709543.6665</v>
      </c>
    </row>
    <row r="14" spans="1:10" x14ac:dyDescent="0.25">
      <c r="A14" s="34">
        <v>1</v>
      </c>
      <c r="B14" s="20" t="s">
        <v>140</v>
      </c>
      <c r="C14" s="98">
        <v>5838133333.333333</v>
      </c>
      <c r="D14" s="98">
        <v>5153133333.333333</v>
      </c>
      <c r="E14" s="98">
        <v>4128638500</v>
      </c>
      <c r="F14" s="99">
        <f t="shared" si="0"/>
        <v>15119905166.666666</v>
      </c>
    </row>
    <row r="15" spans="1:10" x14ac:dyDescent="0.25">
      <c r="A15" s="34">
        <v>2</v>
      </c>
      <c r="B15" s="20" t="s">
        <v>141</v>
      </c>
      <c r="C15" s="98">
        <v>5184830000</v>
      </c>
      <c r="D15" s="98">
        <v>2714779000</v>
      </c>
      <c r="E15" s="98">
        <v>1290580000</v>
      </c>
      <c r="F15" s="99">
        <f t="shared" si="0"/>
        <v>9190189000</v>
      </c>
      <c r="H15" s="138"/>
    </row>
    <row r="16" spans="1:10" x14ac:dyDescent="0.25">
      <c r="A16" s="184" t="s">
        <v>29</v>
      </c>
      <c r="B16" s="184"/>
      <c r="C16" s="99">
        <f>SUM(C14:C15)</f>
        <v>11022963333.333332</v>
      </c>
      <c r="D16" s="99">
        <f>SUM(D14:D15)</f>
        <v>7867912333.333333</v>
      </c>
      <c r="E16" s="99">
        <f>SUM(E14:E15)</f>
        <v>5419218500</v>
      </c>
      <c r="F16" s="99">
        <f t="shared" si="0"/>
        <v>24310094166.666664</v>
      </c>
      <c r="H16" s="138"/>
    </row>
    <row r="17" spans="1:6" x14ac:dyDescent="0.25">
      <c r="A17" s="38"/>
      <c r="B17" s="38"/>
      <c r="C17" s="60"/>
      <c r="D17" s="60"/>
      <c r="E17" s="60"/>
      <c r="F17" s="60"/>
    </row>
    <row r="19" spans="1:6" x14ac:dyDescent="0.25">
      <c r="F19" s="156"/>
    </row>
    <row r="20" spans="1:6" x14ac:dyDescent="0.25">
      <c r="B20" s="140"/>
      <c r="F20" s="140"/>
    </row>
    <row r="21" spans="1:6" x14ac:dyDescent="0.25">
      <c r="B21" s="140"/>
      <c r="C21" s="140"/>
      <c r="D21" s="140"/>
      <c r="E21" s="140"/>
      <c r="F21" s="140"/>
    </row>
    <row r="22" spans="1:6" x14ac:dyDescent="0.25">
      <c r="C22" s="140"/>
      <c r="D22" s="140"/>
      <c r="E22" s="140"/>
      <c r="F22" s="140"/>
    </row>
  </sheetData>
  <mergeCells count="6">
    <mergeCell ref="A16:B16"/>
    <mergeCell ref="F3:F4"/>
    <mergeCell ref="A3:A4"/>
    <mergeCell ref="B3:B4"/>
    <mergeCell ref="C3:E3"/>
    <mergeCell ref="A13:B13"/>
  </mergeCells>
  <hyperlinks>
    <hyperlink ref="G1" location="'Daftar Tabel'!A1" display="&lt;&lt;&lt; Daftar Tabel"/>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pane xSplit="1" ySplit="3" topLeftCell="B34" activePane="bottomRight" state="frozen"/>
      <selection pane="topRight" activeCell="B1" sqref="B1"/>
      <selection pane="bottomLeft" activeCell="A6" sqref="A6"/>
      <selection pane="bottomRight" activeCell="C4" sqref="C4"/>
    </sheetView>
  </sheetViews>
  <sheetFormatPr defaultColWidth="8.85546875" defaultRowHeight="15" x14ac:dyDescent="0.25"/>
  <cols>
    <col min="1" max="1" width="5.5703125" customWidth="1"/>
    <col min="2" max="2" width="69.140625" bestFit="1" customWidth="1"/>
    <col min="3" max="3" width="12.85546875" customWidth="1"/>
  </cols>
  <sheetData>
    <row r="1" spans="1:3" x14ac:dyDescent="0.25">
      <c r="A1" s="78" t="s">
        <v>305</v>
      </c>
    </row>
    <row r="3" spans="1:3" ht="21.6" customHeight="1" x14ac:dyDescent="0.25">
      <c r="A3" s="79" t="s">
        <v>197</v>
      </c>
      <c r="B3" s="79" t="s">
        <v>278</v>
      </c>
      <c r="C3" s="79" t="s">
        <v>279</v>
      </c>
    </row>
    <row r="4" spans="1:3" x14ac:dyDescent="0.25">
      <c r="A4" s="80">
        <v>1</v>
      </c>
      <c r="B4" s="81" t="s">
        <v>322</v>
      </c>
      <c r="C4" s="86" t="s">
        <v>325</v>
      </c>
    </row>
    <row r="5" spans="1:3" x14ac:dyDescent="0.25">
      <c r="A5" s="80">
        <v>2</v>
      </c>
      <c r="B5" s="81" t="s">
        <v>323</v>
      </c>
      <c r="C5" s="86" t="s">
        <v>326</v>
      </c>
    </row>
    <row r="6" spans="1:3" x14ac:dyDescent="0.25">
      <c r="A6" s="80">
        <v>3</v>
      </c>
      <c r="B6" s="81" t="s">
        <v>327</v>
      </c>
      <c r="C6" s="86" t="s">
        <v>328</v>
      </c>
    </row>
    <row r="7" spans="1:3" x14ac:dyDescent="0.25">
      <c r="A7" s="80">
        <v>4</v>
      </c>
      <c r="B7" s="81" t="s">
        <v>76</v>
      </c>
      <c r="C7" s="82" t="s">
        <v>280</v>
      </c>
    </row>
    <row r="8" spans="1:3" x14ac:dyDescent="0.25">
      <c r="A8" s="80">
        <v>5</v>
      </c>
      <c r="B8" s="81" t="s">
        <v>77</v>
      </c>
      <c r="C8" s="82" t="s">
        <v>281</v>
      </c>
    </row>
    <row r="9" spans="1:3" x14ac:dyDescent="0.25">
      <c r="A9" s="80">
        <v>6</v>
      </c>
      <c r="B9" s="81" t="s">
        <v>78</v>
      </c>
      <c r="C9" s="82" t="s">
        <v>282</v>
      </c>
    </row>
    <row r="10" spans="1:3" x14ac:dyDescent="0.25">
      <c r="A10" s="80">
        <v>7</v>
      </c>
      <c r="B10" s="81" t="s">
        <v>79</v>
      </c>
      <c r="C10" s="82" t="s">
        <v>283</v>
      </c>
    </row>
    <row r="11" spans="1:3" x14ac:dyDescent="0.25">
      <c r="A11" s="80">
        <v>8</v>
      </c>
      <c r="B11" s="81" t="s">
        <v>75</v>
      </c>
      <c r="C11" s="82" t="s">
        <v>284</v>
      </c>
    </row>
    <row r="12" spans="1:3" x14ac:dyDescent="0.25">
      <c r="A12" s="80">
        <v>9</v>
      </c>
      <c r="B12" s="81" t="s">
        <v>81</v>
      </c>
      <c r="C12" s="82" t="s">
        <v>285</v>
      </c>
    </row>
    <row r="13" spans="1:3" x14ac:dyDescent="0.25">
      <c r="A13" s="80">
        <v>10</v>
      </c>
      <c r="B13" s="81" t="s">
        <v>277</v>
      </c>
      <c r="C13" s="82" t="s">
        <v>286</v>
      </c>
    </row>
    <row r="14" spans="1:3" x14ac:dyDescent="0.25">
      <c r="A14" s="80">
        <v>11</v>
      </c>
      <c r="B14" s="83" t="s">
        <v>91</v>
      </c>
      <c r="C14" s="82" t="s">
        <v>287</v>
      </c>
    </row>
    <row r="15" spans="1:3" x14ac:dyDescent="0.25">
      <c r="A15" s="80">
        <v>12</v>
      </c>
      <c r="B15" s="83" t="s">
        <v>92</v>
      </c>
      <c r="C15" s="82" t="s">
        <v>288</v>
      </c>
    </row>
    <row r="16" spans="1:3" x14ac:dyDescent="0.25">
      <c r="A16" s="80">
        <v>13</v>
      </c>
      <c r="B16" s="83" t="s">
        <v>93</v>
      </c>
      <c r="C16" s="82" t="s">
        <v>289</v>
      </c>
    </row>
    <row r="17" spans="1:3" x14ac:dyDescent="0.25">
      <c r="A17" s="80">
        <v>14</v>
      </c>
      <c r="B17" s="83" t="s">
        <v>99</v>
      </c>
      <c r="C17" s="82" t="s">
        <v>290</v>
      </c>
    </row>
    <row r="18" spans="1:3" x14ac:dyDescent="0.25">
      <c r="A18" s="80">
        <v>15</v>
      </c>
      <c r="B18" s="76" t="s">
        <v>101</v>
      </c>
      <c r="C18" s="82" t="s">
        <v>291</v>
      </c>
    </row>
    <row r="19" spans="1:3" x14ac:dyDescent="0.25">
      <c r="A19" s="80">
        <v>16</v>
      </c>
      <c r="B19" s="83" t="s">
        <v>105</v>
      </c>
      <c r="C19" s="82" t="s">
        <v>292</v>
      </c>
    </row>
    <row r="20" spans="1:3" x14ac:dyDescent="0.25">
      <c r="A20" s="80">
        <v>17</v>
      </c>
      <c r="B20" s="83" t="s">
        <v>130</v>
      </c>
      <c r="C20" s="82" t="s">
        <v>293</v>
      </c>
    </row>
    <row r="21" spans="1:3" x14ac:dyDescent="0.25">
      <c r="A21" s="80">
        <v>18</v>
      </c>
      <c r="B21" s="83" t="s">
        <v>142</v>
      </c>
      <c r="C21" s="82" t="s">
        <v>294</v>
      </c>
    </row>
    <row r="22" spans="1:3" x14ac:dyDescent="0.25">
      <c r="A22" s="80">
        <v>19</v>
      </c>
      <c r="B22" s="83" t="s">
        <v>149</v>
      </c>
      <c r="C22" s="82" t="s">
        <v>295</v>
      </c>
    </row>
    <row r="23" spans="1:3" x14ac:dyDescent="0.25">
      <c r="A23" s="80">
        <v>20</v>
      </c>
      <c r="B23" s="83" t="s">
        <v>154</v>
      </c>
      <c r="C23" s="82" t="s">
        <v>296</v>
      </c>
    </row>
    <row r="24" spans="1:3" x14ac:dyDescent="0.25">
      <c r="A24" s="80">
        <v>21</v>
      </c>
      <c r="B24" s="83" t="s">
        <v>155</v>
      </c>
      <c r="C24" s="82" t="s">
        <v>297</v>
      </c>
    </row>
    <row r="25" spans="1:3" x14ac:dyDescent="0.25">
      <c r="A25" s="80">
        <v>22</v>
      </c>
      <c r="B25" s="83" t="s">
        <v>298</v>
      </c>
      <c r="C25" s="82" t="s">
        <v>299</v>
      </c>
    </row>
    <row r="26" spans="1:3" x14ac:dyDescent="0.25">
      <c r="A26" s="80">
        <v>23</v>
      </c>
      <c r="B26" s="83" t="s">
        <v>188</v>
      </c>
      <c r="C26" s="86" t="s">
        <v>308</v>
      </c>
    </row>
    <row r="27" spans="1:3" x14ac:dyDescent="0.25">
      <c r="A27" s="80">
        <v>24</v>
      </c>
      <c r="B27" s="83" t="s">
        <v>191</v>
      </c>
      <c r="C27" s="82" t="s">
        <v>300</v>
      </c>
    </row>
    <row r="28" spans="1:3" x14ac:dyDescent="0.25">
      <c r="A28" s="80">
        <v>25</v>
      </c>
      <c r="B28" s="83" t="s">
        <v>193</v>
      </c>
      <c r="C28" s="82" t="s">
        <v>301</v>
      </c>
    </row>
    <row r="29" spans="1:3" x14ac:dyDescent="0.25">
      <c r="A29" s="80">
        <v>26</v>
      </c>
      <c r="B29" s="83" t="s">
        <v>194</v>
      </c>
      <c r="C29" s="86" t="s">
        <v>307</v>
      </c>
    </row>
    <row r="30" spans="1:3" x14ac:dyDescent="0.25">
      <c r="A30" s="80">
        <v>27</v>
      </c>
      <c r="B30" s="83" t="s">
        <v>196</v>
      </c>
      <c r="C30" s="84" t="s">
        <v>302</v>
      </c>
    </row>
    <row r="31" spans="1:3" x14ac:dyDescent="0.25">
      <c r="A31" s="80">
        <v>28</v>
      </c>
      <c r="B31" s="83" t="s">
        <v>208</v>
      </c>
      <c r="C31" s="84" t="s">
        <v>303</v>
      </c>
    </row>
    <row r="32" spans="1:3" x14ac:dyDescent="0.25">
      <c r="A32" s="80">
        <v>29</v>
      </c>
      <c r="B32" s="83" t="s">
        <v>240</v>
      </c>
      <c r="C32" s="86" t="s">
        <v>309</v>
      </c>
    </row>
    <row r="33" spans="1:3" x14ac:dyDescent="0.25">
      <c r="A33" s="80">
        <v>30</v>
      </c>
      <c r="B33" s="83" t="s">
        <v>310</v>
      </c>
      <c r="C33" s="86" t="s">
        <v>306</v>
      </c>
    </row>
    <row r="34" spans="1:3" x14ac:dyDescent="0.25">
      <c r="A34" s="80">
        <v>31</v>
      </c>
      <c r="B34" s="76" t="s">
        <v>347</v>
      </c>
      <c r="C34" s="86" t="s">
        <v>351</v>
      </c>
    </row>
    <row r="35" spans="1:3" x14ac:dyDescent="0.25">
      <c r="A35" s="80">
        <v>32</v>
      </c>
      <c r="B35" s="76" t="s">
        <v>348</v>
      </c>
      <c r="C35" s="86" t="s">
        <v>352</v>
      </c>
    </row>
    <row r="36" spans="1:3" x14ac:dyDescent="0.25">
      <c r="A36" s="80">
        <v>33</v>
      </c>
      <c r="B36" s="76" t="s">
        <v>349</v>
      </c>
      <c r="C36" s="86" t="s">
        <v>353</v>
      </c>
    </row>
    <row r="37" spans="1:3" x14ac:dyDescent="0.25">
      <c r="A37" s="80">
        <v>34</v>
      </c>
      <c r="B37" s="76" t="s">
        <v>350</v>
      </c>
      <c r="C37" s="86" t="s">
        <v>354</v>
      </c>
    </row>
  </sheetData>
  <hyperlinks>
    <hyperlink ref="C7" location="'1b'!A1" display="1b"/>
    <hyperlink ref="C8" location="'1c'!A1" display="1c"/>
    <hyperlink ref="C9" location="'2a'!A1" display="2a"/>
    <hyperlink ref="C10" location="'2b'!A1" display="2b"/>
    <hyperlink ref="C11" location="'3a1'!A1" display="3a1"/>
    <hyperlink ref="C12" location="'3a2'!A1" display="3a2"/>
    <hyperlink ref="C13" location="'3a3'!A1" display="3a3"/>
    <hyperlink ref="C14" location="'3a4'!A1" display="3a4"/>
    <hyperlink ref="C15" location="'3b'!A1" display="3b"/>
    <hyperlink ref="C16" location="'3c1'!A1" display="3c1"/>
    <hyperlink ref="C17" location="'3c2'!A1" display="3c2"/>
    <hyperlink ref="C18" location="'3d'!A1" display="3d"/>
    <hyperlink ref="C19" location="'4a'!A1" display="4a"/>
    <hyperlink ref="C20" location="'4b'!A1" display="4b"/>
    <hyperlink ref="C21" location="'5a1'!A1" display="5a1"/>
    <hyperlink ref="C22" location="'5b1'!A1" display="5b1"/>
    <hyperlink ref="C23" location="'5b2'!A1" display="5b2"/>
    <hyperlink ref="C24" location="'5c1'!A1" display="5c1"/>
    <hyperlink ref="C25" location="'5c2'!A1" display="5c2"/>
    <hyperlink ref="C26" location="'Ref 5d1d2e2'!A1" display="Ref 5d1d2e2"/>
    <hyperlink ref="C27" location="'5d1'!A1" display="5d1"/>
    <hyperlink ref="C28" location="'5d2'!A1" display="5d2"/>
    <hyperlink ref="C29" location="'Ref 5e1'!A1" display="Ref 5e1"/>
    <hyperlink ref="C30" location="'5e1'!A1" display="5e1"/>
    <hyperlink ref="C31" location="'5e2'!A1" display="5e2"/>
    <hyperlink ref="C32" location="'5f'!A1" display="5f1"/>
    <hyperlink ref="C33" location="'5g'!A1" display="5g"/>
    <hyperlink ref="C37" location="'5h4'!A1" display="5h4"/>
    <hyperlink ref="C4" location="'1a1'!A1" display="1a1"/>
    <hyperlink ref="C5" location="'1a2'!A1" display="1a2"/>
    <hyperlink ref="C6" location="'1a3'!A1" display="1a3"/>
    <hyperlink ref="C35" location="'5h2'!A1" display="5h2"/>
    <hyperlink ref="C36" location="'5h3'!A1" display="5h3"/>
    <hyperlink ref="C34" location="'5h1'!A1" display="5h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16"/>
  <sheetViews>
    <sheetView zoomScale="130" zoomScaleNormal="130" workbookViewId="0">
      <pane xSplit="1" ySplit="5" topLeftCell="B6" activePane="bottomRight" state="frozen"/>
      <selection pane="topRight" activeCell="B1" sqref="B1"/>
      <selection pane="bottomLeft" activeCell="A6" sqref="A6"/>
      <selection pane="bottomRight" activeCell="D14" sqref="D14:F14"/>
    </sheetView>
  </sheetViews>
  <sheetFormatPr defaultColWidth="8.85546875" defaultRowHeight="15" x14ac:dyDescent="0.25"/>
  <cols>
    <col min="1" max="1" width="5.5703125" style="5" customWidth="1"/>
    <col min="2" max="2" width="28.5703125" style="5" customWidth="1"/>
    <col min="3" max="9" width="10.5703125" style="5" customWidth="1"/>
    <col min="10" max="10" width="14.5703125" style="5" bestFit="1" customWidth="1"/>
    <col min="11" max="16384" width="8.85546875" style="5"/>
  </cols>
  <sheetData>
    <row r="1" spans="1:10" x14ac:dyDescent="0.25">
      <c r="A1" s="21" t="s">
        <v>142</v>
      </c>
      <c r="J1" s="85" t="s">
        <v>304</v>
      </c>
    </row>
    <row r="2" spans="1:10" x14ac:dyDescent="0.25">
      <c r="A2" s="21"/>
    </row>
    <row r="3" spans="1:10" x14ac:dyDescent="0.25">
      <c r="A3" s="191" t="s">
        <v>0</v>
      </c>
      <c r="B3" s="191" t="s">
        <v>143</v>
      </c>
      <c r="C3" s="191" t="s">
        <v>144</v>
      </c>
      <c r="D3" s="191" t="s">
        <v>145</v>
      </c>
      <c r="E3" s="191"/>
      <c r="F3" s="191"/>
      <c r="G3" s="191" t="s">
        <v>146</v>
      </c>
      <c r="H3" s="191"/>
      <c r="I3" s="191"/>
    </row>
    <row r="4" spans="1:10" x14ac:dyDescent="0.25">
      <c r="A4" s="191"/>
      <c r="B4" s="191"/>
      <c r="C4" s="191"/>
      <c r="D4" s="30" t="s">
        <v>62</v>
      </c>
      <c r="E4" s="30" t="s">
        <v>63</v>
      </c>
      <c r="F4" s="30" t="s">
        <v>64</v>
      </c>
      <c r="G4" s="30" t="s">
        <v>62</v>
      </c>
      <c r="H4" s="30" t="s">
        <v>63</v>
      </c>
      <c r="I4" s="30" t="s">
        <v>64</v>
      </c>
    </row>
    <row r="5" spans="1:10" x14ac:dyDescent="0.25">
      <c r="A5" s="32">
        <v>1</v>
      </c>
      <c r="B5" s="32">
        <v>2</v>
      </c>
      <c r="C5" s="32">
        <v>3</v>
      </c>
      <c r="D5" s="32">
        <v>4</v>
      </c>
      <c r="E5" s="32">
        <v>5</v>
      </c>
      <c r="F5" s="32">
        <v>6</v>
      </c>
      <c r="G5" s="32">
        <v>7</v>
      </c>
      <c r="H5" s="32">
        <v>8</v>
      </c>
      <c r="I5" s="32">
        <v>9</v>
      </c>
    </row>
    <row r="6" spans="1:10" ht="25.5" x14ac:dyDescent="0.25">
      <c r="A6" s="34">
        <v>1</v>
      </c>
      <c r="B6" s="20" t="s">
        <v>147</v>
      </c>
      <c r="C6" s="27">
        <v>2</v>
      </c>
      <c r="D6" s="27">
        <v>8</v>
      </c>
      <c r="E6" s="27">
        <v>25</v>
      </c>
      <c r="F6" s="27">
        <v>17</v>
      </c>
      <c r="G6" s="37">
        <v>3</v>
      </c>
      <c r="H6" s="37">
        <v>3.5</v>
      </c>
      <c r="I6" s="37">
        <v>3.49</v>
      </c>
      <c r="J6" s="138"/>
    </row>
    <row r="7" spans="1:10" ht="25.5" x14ac:dyDescent="0.25">
      <c r="A7" s="34">
        <v>2</v>
      </c>
      <c r="B7" s="20" t="s">
        <v>74</v>
      </c>
      <c r="C7" s="27">
        <v>9</v>
      </c>
      <c r="D7" s="27">
        <v>150</v>
      </c>
      <c r="E7" s="27">
        <v>75</v>
      </c>
      <c r="F7" s="27">
        <v>70</v>
      </c>
      <c r="G7" s="37">
        <v>3.48</v>
      </c>
      <c r="H7" s="37">
        <v>3.5</v>
      </c>
      <c r="I7" s="37">
        <v>3.5</v>
      </c>
      <c r="J7" s="138"/>
    </row>
    <row r="8" spans="1:10" x14ac:dyDescent="0.25">
      <c r="A8" s="198">
        <v>3</v>
      </c>
      <c r="B8" s="20" t="s">
        <v>237</v>
      </c>
      <c r="C8" s="27">
        <v>0</v>
      </c>
      <c r="D8" s="27">
        <v>0</v>
      </c>
      <c r="E8" s="27">
        <v>0</v>
      </c>
      <c r="F8" s="27">
        <v>0</v>
      </c>
      <c r="G8" s="37">
        <v>0</v>
      </c>
      <c r="H8" s="37">
        <v>0</v>
      </c>
      <c r="I8" s="37">
        <v>0</v>
      </c>
      <c r="J8" s="138"/>
    </row>
    <row r="9" spans="1:10" x14ac:dyDescent="0.25">
      <c r="A9" s="199"/>
      <c r="B9" s="20" t="s">
        <v>238</v>
      </c>
      <c r="C9" s="27">
        <v>0</v>
      </c>
      <c r="D9" s="27">
        <v>0</v>
      </c>
      <c r="E9" s="27">
        <v>0</v>
      </c>
      <c r="F9" s="27">
        <v>0</v>
      </c>
      <c r="G9" s="37">
        <v>0</v>
      </c>
      <c r="H9" s="37">
        <v>0</v>
      </c>
      <c r="I9" s="37">
        <v>0</v>
      </c>
      <c r="J9" s="138"/>
    </row>
    <row r="10" spans="1:10" ht="25.5" x14ac:dyDescent="0.25">
      <c r="A10" s="34">
        <v>4</v>
      </c>
      <c r="B10" s="20" t="s">
        <v>339</v>
      </c>
      <c r="C10" s="27">
        <v>35</v>
      </c>
      <c r="D10" s="27">
        <v>1947</v>
      </c>
      <c r="E10" s="27">
        <v>1992</v>
      </c>
      <c r="F10" s="27">
        <v>1842</v>
      </c>
      <c r="G10" s="37">
        <v>3.5</v>
      </c>
      <c r="H10" s="37">
        <v>3.36</v>
      </c>
      <c r="I10" s="37">
        <v>3.37</v>
      </c>
      <c r="J10" s="138"/>
    </row>
    <row r="11" spans="1:10" x14ac:dyDescent="0.25">
      <c r="A11" s="34">
        <v>5</v>
      </c>
      <c r="B11" s="20" t="s">
        <v>148</v>
      </c>
      <c r="C11" s="27">
        <v>0</v>
      </c>
      <c r="D11" s="27">
        <v>0</v>
      </c>
      <c r="E11" s="27">
        <v>0</v>
      </c>
      <c r="F11" s="27">
        <v>0</v>
      </c>
      <c r="G11" s="37">
        <v>0</v>
      </c>
      <c r="H11" s="37">
        <v>0</v>
      </c>
      <c r="I11" s="37">
        <v>0</v>
      </c>
    </row>
    <row r="12" spans="1:10" x14ac:dyDescent="0.25">
      <c r="A12" s="34">
        <v>6</v>
      </c>
      <c r="B12" s="20" t="s">
        <v>15</v>
      </c>
      <c r="C12" s="27">
        <v>0</v>
      </c>
      <c r="D12" s="27">
        <v>0</v>
      </c>
      <c r="E12" s="27">
        <v>0</v>
      </c>
      <c r="F12" s="27">
        <v>0</v>
      </c>
      <c r="G12" s="37">
        <v>0</v>
      </c>
      <c r="H12" s="37">
        <v>0</v>
      </c>
      <c r="I12" s="37">
        <v>0</v>
      </c>
    </row>
    <row r="13" spans="1:10" x14ac:dyDescent="0.25">
      <c r="A13" s="34">
        <v>7</v>
      </c>
      <c r="B13" s="20" t="s">
        <v>16</v>
      </c>
      <c r="C13" s="27">
        <v>0</v>
      </c>
      <c r="D13" s="27">
        <v>0</v>
      </c>
      <c r="E13" s="27">
        <v>0</v>
      </c>
      <c r="F13" s="27">
        <v>0</v>
      </c>
      <c r="G13" s="37">
        <v>0</v>
      </c>
      <c r="H13" s="37">
        <v>0</v>
      </c>
      <c r="I13" s="37">
        <v>0</v>
      </c>
    </row>
    <row r="14" spans="1:10" x14ac:dyDescent="0.25">
      <c r="A14" s="36"/>
      <c r="B14" s="36" t="s">
        <v>65</v>
      </c>
      <c r="C14" s="36">
        <f>SUM(C6:C13)</f>
        <v>46</v>
      </c>
      <c r="D14" s="36">
        <f>SUM(D6:D13)</f>
        <v>2105</v>
      </c>
      <c r="E14" s="36">
        <f>SUM(E6:E13)</f>
        <v>2092</v>
      </c>
      <c r="F14" s="36">
        <f>SUM(F6:F13)</f>
        <v>1929</v>
      </c>
      <c r="G14" s="52"/>
      <c r="H14" s="52"/>
      <c r="I14" s="52"/>
    </row>
    <row r="16" spans="1:10" x14ac:dyDescent="0.25">
      <c r="D16" s="5">
        <v>2017</v>
      </c>
      <c r="E16" s="5">
        <v>2018</v>
      </c>
      <c r="F16" s="5">
        <v>2019</v>
      </c>
    </row>
  </sheetData>
  <mergeCells count="6">
    <mergeCell ref="G3:I3"/>
    <mergeCell ref="A8:A9"/>
    <mergeCell ref="A3:A4"/>
    <mergeCell ref="B3:B4"/>
    <mergeCell ref="C3:C4"/>
    <mergeCell ref="D3:F3"/>
  </mergeCells>
  <conditionalFormatting sqref="G6:I8 G10:I13">
    <cfRule type="cellIs" dxfId="798" priority="2" operator="notBetween">
      <formula>0</formula>
      <formula>4</formula>
    </cfRule>
  </conditionalFormatting>
  <conditionalFormatting sqref="G9:I9">
    <cfRule type="cellIs" dxfId="797" priority="1" operator="notBetween">
      <formula>0</formula>
      <formula>4</formula>
    </cfRule>
  </conditionalFormatting>
  <hyperlinks>
    <hyperlink ref="J1" location="'Daftar Tabel'!A1" display="&lt;&lt;&lt; Daftar Tabe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206"/>
  <sheetViews>
    <sheetView zoomScale="40" zoomScaleNormal="40" workbookViewId="0">
      <pane xSplit="1" ySplit="9" topLeftCell="B97" activePane="bottomRight" state="frozen"/>
      <selection pane="topRight" activeCell="B1" sqref="B1"/>
      <selection pane="bottomLeft" activeCell="A6" sqref="A6"/>
      <selection pane="bottomRight" activeCell="H16" sqref="H16"/>
    </sheetView>
  </sheetViews>
  <sheetFormatPr defaultColWidth="8.85546875" defaultRowHeight="15" x14ac:dyDescent="0.25"/>
  <cols>
    <col min="1" max="1" width="5.5703125" style="5" customWidth="1"/>
    <col min="2" max="2" width="35.42578125" style="5" customWidth="1"/>
    <col min="3" max="3" width="16.5703125" style="5" customWidth="1"/>
    <col min="4" max="6" width="8.85546875" style="5"/>
    <col min="7" max="7" width="18.5703125" style="5" customWidth="1"/>
    <col min="8" max="8" width="14.5703125" style="5" bestFit="1" customWidth="1"/>
    <col min="9" max="9" width="8.85546875" style="54"/>
    <col min="10" max="16384" width="8.85546875" style="5"/>
  </cols>
  <sheetData>
    <row r="1" spans="1:9" x14ac:dyDescent="0.25">
      <c r="A1" s="21" t="s">
        <v>149</v>
      </c>
      <c r="H1" s="85" t="s">
        <v>304</v>
      </c>
    </row>
    <row r="2" spans="1:9" x14ac:dyDescent="0.25">
      <c r="A2" s="21"/>
      <c r="H2" s="89"/>
    </row>
    <row r="3" spans="1:9" hidden="1" x14ac:dyDescent="0.25">
      <c r="A3" s="21"/>
      <c r="B3" s="5" t="s">
        <v>267</v>
      </c>
      <c r="H3" s="85"/>
    </row>
    <row r="4" spans="1:9" hidden="1" x14ac:dyDescent="0.25">
      <c r="A4" s="21"/>
      <c r="H4" s="85"/>
    </row>
    <row r="5" spans="1:9" hidden="1" x14ac:dyDescent="0.25">
      <c r="A5" s="21"/>
      <c r="B5" s="5" t="s">
        <v>7</v>
      </c>
      <c r="H5" s="85"/>
    </row>
    <row r="6" spans="1:9" hidden="1" x14ac:dyDescent="0.25">
      <c r="A6" s="21"/>
    </row>
    <row r="7" spans="1:9" ht="15" customHeight="1" x14ac:dyDescent="0.25">
      <c r="A7" s="191" t="s">
        <v>0</v>
      </c>
      <c r="B7" s="191" t="s">
        <v>150</v>
      </c>
      <c r="C7" s="191" t="s">
        <v>334</v>
      </c>
      <c r="D7" s="191" t="s">
        <v>153</v>
      </c>
      <c r="E7" s="191"/>
      <c r="F7" s="191"/>
      <c r="G7" s="191" t="s">
        <v>151</v>
      </c>
    </row>
    <row r="8" spans="1:9" ht="25.5" x14ac:dyDescent="0.25">
      <c r="A8" s="191"/>
      <c r="B8" s="191"/>
      <c r="C8" s="191"/>
      <c r="D8" s="30" t="s">
        <v>152</v>
      </c>
      <c r="E8" s="30" t="s">
        <v>56</v>
      </c>
      <c r="F8" s="30" t="s">
        <v>55</v>
      </c>
      <c r="G8" s="191"/>
    </row>
    <row r="9" spans="1:9" x14ac:dyDescent="0.25">
      <c r="A9" s="32">
        <v>1</v>
      </c>
      <c r="B9" s="32">
        <v>2</v>
      </c>
      <c r="C9" s="32">
        <v>3</v>
      </c>
      <c r="D9" s="32">
        <v>4</v>
      </c>
      <c r="E9" s="32">
        <v>5</v>
      </c>
      <c r="F9" s="32">
        <v>6</v>
      </c>
      <c r="G9" s="32">
        <v>7</v>
      </c>
    </row>
    <row r="10" spans="1:9" ht="38.25" x14ac:dyDescent="0.25">
      <c r="A10" s="97">
        <v>1</v>
      </c>
      <c r="B10" s="28" t="s">
        <v>696</v>
      </c>
      <c r="C10" s="27">
        <v>2016</v>
      </c>
      <c r="D10" s="27" t="s">
        <v>7</v>
      </c>
      <c r="E10" s="27"/>
      <c r="F10" s="27"/>
      <c r="G10" s="27" t="s">
        <v>697</v>
      </c>
      <c r="I10" s="5"/>
    </row>
    <row r="11" spans="1:9" ht="38.25" x14ac:dyDescent="0.25">
      <c r="A11" s="97">
        <v>2</v>
      </c>
      <c r="B11" s="28" t="s">
        <v>698</v>
      </c>
      <c r="C11" s="27">
        <v>2016</v>
      </c>
      <c r="D11" s="27" t="s">
        <v>7</v>
      </c>
      <c r="E11" s="27"/>
      <c r="F11" s="27"/>
      <c r="G11" s="27" t="s">
        <v>699</v>
      </c>
      <c r="I11" s="5"/>
    </row>
    <row r="12" spans="1:9" ht="38.25" x14ac:dyDescent="0.25">
      <c r="A12" s="147">
        <v>3</v>
      </c>
      <c r="B12" s="28" t="s">
        <v>700</v>
      </c>
      <c r="C12" s="27">
        <v>2016</v>
      </c>
      <c r="D12" s="27" t="s">
        <v>7</v>
      </c>
      <c r="E12" s="27"/>
      <c r="F12" s="27"/>
      <c r="G12" s="27" t="s">
        <v>701</v>
      </c>
      <c r="I12" s="5"/>
    </row>
    <row r="13" spans="1:9" ht="38.25" x14ac:dyDescent="0.25">
      <c r="A13" s="147">
        <v>4</v>
      </c>
      <c r="B13" s="28" t="s">
        <v>702</v>
      </c>
      <c r="C13" s="27">
        <v>2016</v>
      </c>
      <c r="D13" s="27" t="s">
        <v>7</v>
      </c>
      <c r="E13" s="27"/>
      <c r="F13" s="27"/>
      <c r="G13" s="27" t="s">
        <v>703</v>
      </c>
      <c r="I13" s="5"/>
    </row>
    <row r="14" spans="1:9" ht="38.25" x14ac:dyDescent="0.25">
      <c r="A14" s="147">
        <v>5</v>
      </c>
      <c r="B14" s="28" t="s">
        <v>704</v>
      </c>
      <c r="C14" s="27">
        <v>2016</v>
      </c>
      <c r="D14" s="27" t="s">
        <v>7</v>
      </c>
      <c r="E14" s="27"/>
      <c r="F14" s="27"/>
      <c r="G14" s="27" t="s">
        <v>701</v>
      </c>
      <c r="I14" s="5"/>
    </row>
    <row r="15" spans="1:9" ht="25.5" x14ac:dyDescent="0.25">
      <c r="A15" s="147">
        <v>6</v>
      </c>
      <c r="B15" s="28" t="s">
        <v>705</v>
      </c>
      <c r="C15" s="27">
        <v>2016</v>
      </c>
      <c r="D15" s="27" t="s">
        <v>7</v>
      </c>
      <c r="E15" s="27"/>
      <c r="F15" s="27"/>
      <c r="G15" s="27" t="s">
        <v>697</v>
      </c>
      <c r="I15" s="5"/>
    </row>
    <row r="16" spans="1:9" ht="38.25" x14ac:dyDescent="0.25">
      <c r="A16" s="147">
        <v>7</v>
      </c>
      <c r="B16" s="28" t="s">
        <v>706</v>
      </c>
      <c r="C16" s="27">
        <v>2016</v>
      </c>
      <c r="D16" s="27" t="s">
        <v>7</v>
      </c>
      <c r="E16" s="27"/>
      <c r="F16" s="27"/>
      <c r="G16" s="27" t="s">
        <v>707</v>
      </c>
      <c r="I16" s="5"/>
    </row>
    <row r="17" spans="1:9" ht="38.25" x14ac:dyDescent="0.25">
      <c r="A17" s="147">
        <v>8</v>
      </c>
      <c r="B17" s="28" t="s">
        <v>708</v>
      </c>
      <c r="C17" s="27">
        <v>2016</v>
      </c>
      <c r="D17" s="27" t="s">
        <v>7</v>
      </c>
      <c r="E17" s="27"/>
      <c r="F17" s="27"/>
      <c r="G17" s="27" t="s">
        <v>697</v>
      </c>
      <c r="I17" s="5"/>
    </row>
    <row r="18" spans="1:9" ht="51" x14ac:dyDescent="0.25">
      <c r="A18" s="147">
        <v>9</v>
      </c>
      <c r="B18" s="28" t="s">
        <v>709</v>
      </c>
      <c r="C18" s="27">
        <v>2016</v>
      </c>
      <c r="D18" s="27"/>
      <c r="E18" s="27" t="s">
        <v>7</v>
      </c>
      <c r="F18" s="27"/>
      <c r="G18" s="27" t="s">
        <v>710</v>
      </c>
      <c r="I18" s="5"/>
    </row>
    <row r="19" spans="1:9" ht="51" x14ac:dyDescent="0.25">
      <c r="A19" s="147">
        <v>10</v>
      </c>
      <c r="B19" s="28" t="s">
        <v>711</v>
      </c>
      <c r="C19" s="27">
        <v>2016</v>
      </c>
      <c r="D19" s="27" t="s">
        <v>7</v>
      </c>
      <c r="E19" s="27"/>
      <c r="F19" s="27"/>
      <c r="G19" s="27" t="s">
        <v>712</v>
      </c>
      <c r="I19" s="5"/>
    </row>
    <row r="20" spans="1:9" ht="25.5" x14ac:dyDescent="0.25">
      <c r="A20" s="147">
        <v>11</v>
      </c>
      <c r="B20" s="28" t="s">
        <v>713</v>
      </c>
      <c r="C20" s="27">
        <v>2016</v>
      </c>
      <c r="D20" s="27" t="s">
        <v>7</v>
      </c>
      <c r="E20" s="27"/>
      <c r="F20" s="27"/>
      <c r="G20" s="27" t="s">
        <v>686</v>
      </c>
      <c r="I20" s="5"/>
    </row>
    <row r="21" spans="1:9" ht="38.25" x14ac:dyDescent="0.25">
      <c r="A21" s="147">
        <v>12</v>
      </c>
      <c r="B21" s="28" t="s">
        <v>714</v>
      </c>
      <c r="C21" s="27">
        <v>2016</v>
      </c>
      <c r="D21" s="27" t="s">
        <v>7</v>
      </c>
      <c r="E21" s="27"/>
      <c r="F21" s="27"/>
      <c r="G21" s="27" t="s">
        <v>715</v>
      </c>
      <c r="I21" s="5"/>
    </row>
    <row r="22" spans="1:9" ht="25.5" x14ac:dyDescent="0.25">
      <c r="A22" s="147">
        <v>13</v>
      </c>
      <c r="B22" s="28" t="s">
        <v>716</v>
      </c>
      <c r="C22" s="27">
        <v>2016</v>
      </c>
      <c r="D22" s="27" t="s">
        <v>7</v>
      </c>
      <c r="E22" s="27"/>
      <c r="F22" s="27"/>
      <c r="G22" s="27" t="s">
        <v>717</v>
      </c>
      <c r="I22" s="5"/>
    </row>
    <row r="23" spans="1:9" ht="38.25" x14ac:dyDescent="0.25">
      <c r="A23" s="147">
        <v>14</v>
      </c>
      <c r="B23" s="28" t="s">
        <v>718</v>
      </c>
      <c r="C23" s="27">
        <v>2016</v>
      </c>
      <c r="D23" s="27"/>
      <c r="E23" s="27"/>
      <c r="F23" s="27" t="s">
        <v>7</v>
      </c>
      <c r="G23" s="27" t="s">
        <v>717</v>
      </c>
      <c r="I23" s="5"/>
    </row>
    <row r="24" spans="1:9" ht="38.25" x14ac:dyDescent="0.25">
      <c r="A24" s="147">
        <v>15</v>
      </c>
      <c r="B24" s="28" t="s">
        <v>719</v>
      </c>
      <c r="C24" s="27">
        <v>2016</v>
      </c>
      <c r="D24" s="27" t="s">
        <v>7</v>
      </c>
      <c r="E24" s="27"/>
      <c r="F24" s="27"/>
      <c r="G24" s="27" t="s">
        <v>710</v>
      </c>
      <c r="I24" s="5"/>
    </row>
    <row r="25" spans="1:9" ht="51" x14ac:dyDescent="0.25">
      <c r="A25" s="147">
        <v>16</v>
      </c>
      <c r="B25" s="28" t="s">
        <v>720</v>
      </c>
      <c r="C25" s="27">
        <v>2016</v>
      </c>
      <c r="D25" s="27"/>
      <c r="E25" s="27" t="s">
        <v>7</v>
      </c>
      <c r="F25" s="27"/>
      <c r="G25" s="27" t="s">
        <v>710</v>
      </c>
      <c r="I25" s="5"/>
    </row>
    <row r="26" spans="1:9" ht="38.25" x14ac:dyDescent="0.25">
      <c r="A26" s="147">
        <v>17</v>
      </c>
      <c r="B26" s="28" t="s">
        <v>721</v>
      </c>
      <c r="C26" s="27">
        <v>2016</v>
      </c>
      <c r="D26" s="27" t="s">
        <v>7</v>
      </c>
      <c r="E26" s="27"/>
      <c r="F26" s="27"/>
      <c r="G26" s="27" t="s">
        <v>685</v>
      </c>
      <c r="I26" s="5"/>
    </row>
    <row r="27" spans="1:9" ht="51" x14ac:dyDescent="0.25">
      <c r="A27" s="147">
        <v>18</v>
      </c>
      <c r="B27" s="28" t="s">
        <v>709</v>
      </c>
      <c r="C27" s="27">
        <v>2016</v>
      </c>
      <c r="D27" s="27"/>
      <c r="E27" s="27" t="s">
        <v>7</v>
      </c>
      <c r="F27" s="27"/>
      <c r="G27" s="27" t="s">
        <v>701</v>
      </c>
      <c r="I27" s="5"/>
    </row>
    <row r="28" spans="1:9" ht="25.5" x14ac:dyDescent="0.25">
      <c r="A28" s="147">
        <v>19</v>
      </c>
      <c r="B28" s="28" t="s">
        <v>716</v>
      </c>
      <c r="C28" s="27">
        <v>2016</v>
      </c>
      <c r="D28" s="27" t="s">
        <v>7</v>
      </c>
      <c r="E28" s="27"/>
      <c r="F28" s="27"/>
      <c r="G28" s="27" t="s">
        <v>717</v>
      </c>
      <c r="I28" s="5"/>
    </row>
    <row r="29" spans="1:9" ht="38.25" x14ac:dyDescent="0.25">
      <c r="A29" s="147">
        <v>20</v>
      </c>
      <c r="B29" s="28" t="s">
        <v>722</v>
      </c>
      <c r="C29" s="27">
        <v>2016</v>
      </c>
      <c r="D29" s="27"/>
      <c r="E29" s="27"/>
      <c r="F29" s="27" t="s">
        <v>7</v>
      </c>
      <c r="G29" s="27" t="s">
        <v>717</v>
      </c>
      <c r="I29" s="5"/>
    </row>
    <row r="30" spans="1:9" ht="51" x14ac:dyDescent="0.25">
      <c r="A30" s="147">
        <v>21</v>
      </c>
      <c r="B30" s="28" t="s">
        <v>723</v>
      </c>
      <c r="C30" s="27">
        <v>2016</v>
      </c>
      <c r="D30" s="27" t="s">
        <v>7</v>
      </c>
      <c r="E30" s="27"/>
      <c r="F30" s="27"/>
      <c r="G30" s="27" t="s">
        <v>710</v>
      </c>
      <c r="I30" s="5"/>
    </row>
    <row r="31" spans="1:9" ht="25.5" x14ac:dyDescent="0.25">
      <c r="A31" s="147">
        <v>22</v>
      </c>
      <c r="B31" s="28" t="s">
        <v>724</v>
      </c>
      <c r="C31" s="27">
        <v>2016</v>
      </c>
      <c r="D31" s="27" t="s">
        <v>7</v>
      </c>
      <c r="E31" s="27"/>
      <c r="F31" s="27"/>
      <c r="G31" s="27" t="s">
        <v>710</v>
      </c>
      <c r="I31" s="5"/>
    </row>
    <row r="32" spans="1:9" ht="38.25" x14ac:dyDescent="0.25">
      <c r="A32" s="147">
        <v>23</v>
      </c>
      <c r="B32" s="28" t="s">
        <v>696</v>
      </c>
      <c r="C32" s="27">
        <v>2016</v>
      </c>
      <c r="D32" s="27" t="s">
        <v>7</v>
      </c>
      <c r="E32" s="27"/>
      <c r="F32" s="27"/>
      <c r="G32" s="27" t="s">
        <v>685</v>
      </c>
      <c r="I32" s="5"/>
    </row>
    <row r="33" spans="1:9" ht="38.25" x14ac:dyDescent="0.25">
      <c r="A33" s="147">
        <v>24</v>
      </c>
      <c r="B33" s="28" t="s">
        <v>725</v>
      </c>
      <c r="C33" s="27">
        <v>2016</v>
      </c>
      <c r="D33" s="27" t="s">
        <v>7</v>
      </c>
      <c r="E33" s="27"/>
      <c r="F33" s="27"/>
      <c r="G33" s="27" t="s">
        <v>710</v>
      </c>
      <c r="I33" s="5"/>
    </row>
    <row r="34" spans="1:9" ht="38.25" x14ac:dyDescent="0.25">
      <c r="A34" s="147">
        <v>25</v>
      </c>
      <c r="B34" s="28" t="s">
        <v>726</v>
      </c>
      <c r="C34" s="27">
        <v>2016</v>
      </c>
      <c r="D34" s="27" t="s">
        <v>7</v>
      </c>
      <c r="E34" s="27"/>
      <c r="F34" s="27"/>
      <c r="G34" s="27" t="s">
        <v>717</v>
      </c>
      <c r="I34" s="5"/>
    </row>
    <row r="35" spans="1:9" ht="25.5" x14ac:dyDescent="0.25">
      <c r="A35" s="147">
        <v>26</v>
      </c>
      <c r="B35" s="28" t="s">
        <v>727</v>
      </c>
      <c r="C35" s="27">
        <v>2016</v>
      </c>
      <c r="D35" s="27" t="s">
        <v>7</v>
      </c>
      <c r="E35" s="27"/>
      <c r="F35" s="27"/>
      <c r="G35" s="27" t="s">
        <v>710</v>
      </c>
      <c r="I35" s="5"/>
    </row>
    <row r="36" spans="1:9" ht="25.5" x14ac:dyDescent="0.25">
      <c r="A36" s="147">
        <v>27</v>
      </c>
      <c r="B36" s="28" t="s">
        <v>728</v>
      </c>
      <c r="C36" s="27">
        <v>2016</v>
      </c>
      <c r="D36" s="27" t="s">
        <v>7</v>
      </c>
      <c r="E36" s="27"/>
      <c r="F36" s="27"/>
      <c r="G36" s="27" t="s">
        <v>685</v>
      </c>
      <c r="I36" s="5"/>
    </row>
    <row r="37" spans="1:9" ht="38.25" x14ac:dyDescent="0.25">
      <c r="A37" s="147">
        <v>28</v>
      </c>
      <c r="B37" s="28" t="s">
        <v>729</v>
      </c>
      <c r="C37" s="27">
        <v>2016</v>
      </c>
      <c r="D37" s="27" t="s">
        <v>7</v>
      </c>
      <c r="E37" s="27"/>
      <c r="F37" s="27"/>
      <c r="G37" s="27" t="s">
        <v>730</v>
      </c>
      <c r="I37" s="5"/>
    </row>
    <row r="38" spans="1:9" ht="38.25" x14ac:dyDescent="0.25">
      <c r="A38" s="147">
        <v>29</v>
      </c>
      <c r="B38" s="28" t="s">
        <v>731</v>
      </c>
      <c r="C38" s="27">
        <v>2016</v>
      </c>
      <c r="D38" s="27" t="s">
        <v>7</v>
      </c>
      <c r="E38" s="27"/>
      <c r="F38" s="27"/>
      <c r="G38" s="27" t="s">
        <v>685</v>
      </c>
      <c r="I38" s="5"/>
    </row>
    <row r="39" spans="1:9" ht="51" x14ac:dyDescent="0.25">
      <c r="A39" s="147">
        <v>30</v>
      </c>
      <c r="B39" s="28" t="s">
        <v>732</v>
      </c>
      <c r="C39" s="27">
        <v>2016</v>
      </c>
      <c r="D39" s="27"/>
      <c r="E39" s="27" t="s">
        <v>7</v>
      </c>
      <c r="F39" s="27"/>
      <c r="G39" s="27" t="s">
        <v>710</v>
      </c>
      <c r="I39" s="5"/>
    </row>
    <row r="40" spans="1:9" ht="51" x14ac:dyDescent="0.25">
      <c r="A40" s="147">
        <v>31</v>
      </c>
      <c r="B40" s="28" t="s">
        <v>733</v>
      </c>
      <c r="C40" s="27">
        <v>2016</v>
      </c>
      <c r="D40" s="27" t="s">
        <v>7</v>
      </c>
      <c r="E40" s="27"/>
      <c r="F40" s="27"/>
      <c r="G40" s="27" t="s">
        <v>710</v>
      </c>
      <c r="I40" s="5"/>
    </row>
    <row r="41" spans="1:9" ht="25.5" x14ac:dyDescent="0.25">
      <c r="A41" s="147">
        <v>32</v>
      </c>
      <c r="B41" s="28" t="s">
        <v>724</v>
      </c>
      <c r="C41" s="27">
        <v>2016</v>
      </c>
      <c r="D41" s="27" t="s">
        <v>7</v>
      </c>
      <c r="E41" s="27"/>
      <c r="F41" s="27"/>
      <c r="G41" s="27" t="s">
        <v>710</v>
      </c>
      <c r="I41" s="5"/>
    </row>
    <row r="42" spans="1:9" ht="38.25" x14ac:dyDescent="0.25">
      <c r="A42" s="147">
        <v>33</v>
      </c>
      <c r="B42" s="28" t="s">
        <v>734</v>
      </c>
      <c r="C42" s="27">
        <v>2016</v>
      </c>
      <c r="D42" s="27" t="s">
        <v>7</v>
      </c>
      <c r="E42" s="27"/>
      <c r="F42" s="27"/>
      <c r="G42" s="27" t="s">
        <v>735</v>
      </c>
      <c r="I42" s="5"/>
    </row>
    <row r="43" spans="1:9" ht="25.5" x14ac:dyDescent="0.25">
      <c r="A43" s="147">
        <v>34</v>
      </c>
      <c r="B43" s="28" t="s">
        <v>716</v>
      </c>
      <c r="C43" s="27">
        <v>2016</v>
      </c>
      <c r="D43" s="27" t="s">
        <v>7</v>
      </c>
      <c r="E43" s="27"/>
      <c r="F43" s="27"/>
      <c r="G43" s="27" t="s">
        <v>735</v>
      </c>
      <c r="I43" s="5"/>
    </row>
    <row r="44" spans="1:9" ht="38.25" x14ac:dyDescent="0.25">
      <c r="A44" s="147">
        <v>35</v>
      </c>
      <c r="B44" s="28" t="s">
        <v>736</v>
      </c>
      <c r="C44" s="27">
        <v>2016</v>
      </c>
      <c r="D44" s="27"/>
      <c r="E44" s="27"/>
      <c r="F44" s="27" t="s">
        <v>7</v>
      </c>
      <c r="G44" s="27" t="s">
        <v>703</v>
      </c>
      <c r="I44" s="5"/>
    </row>
    <row r="45" spans="1:9" ht="38.25" x14ac:dyDescent="0.25">
      <c r="A45" s="147">
        <v>36</v>
      </c>
      <c r="B45" s="28" t="s">
        <v>719</v>
      </c>
      <c r="C45" s="27">
        <v>2016</v>
      </c>
      <c r="D45" s="27" t="s">
        <v>7</v>
      </c>
      <c r="E45" s="27"/>
      <c r="F45" s="27"/>
      <c r="G45" s="27" t="s">
        <v>710</v>
      </c>
      <c r="I45" s="5"/>
    </row>
    <row r="46" spans="1:9" ht="51" x14ac:dyDescent="0.25">
      <c r="A46" s="147">
        <v>37</v>
      </c>
      <c r="B46" s="28" t="s">
        <v>737</v>
      </c>
      <c r="C46" s="27">
        <v>2016</v>
      </c>
      <c r="D46" s="27"/>
      <c r="E46" s="27" t="s">
        <v>7</v>
      </c>
      <c r="F46" s="27"/>
      <c r="G46" s="27" t="s">
        <v>710</v>
      </c>
      <c r="I46" s="5"/>
    </row>
    <row r="47" spans="1:9" ht="38.25" x14ac:dyDescent="0.25">
      <c r="A47" s="147">
        <v>38</v>
      </c>
      <c r="B47" s="28" t="s">
        <v>721</v>
      </c>
      <c r="C47" s="27">
        <v>2016</v>
      </c>
      <c r="D47" s="27" t="s">
        <v>7</v>
      </c>
      <c r="E47" s="27"/>
      <c r="F47" s="27"/>
      <c r="G47" s="27" t="s">
        <v>697</v>
      </c>
      <c r="I47" s="5"/>
    </row>
    <row r="48" spans="1:9" x14ac:dyDescent="0.25">
      <c r="A48" s="147">
        <v>39</v>
      </c>
      <c r="B48" s="28" t="s">
        <v>738</v>
      </c>
      <c r="C48" s="27">
        <v>2016</v>
      </c>
      <c r="D48" s="27" t="s">
        <v>7</v>
      </c>
      <c r="E48" s="27"/>
      <c r="F48" s="27"/>
      <c r="G48" s="27" t="s">
        <v>686</v>
      </c>
      <c r="I48" s="5"/>
    </row>
    <row r="49" spans="1:9" ht="25.5" x14ac:dyDescent="0.25">
      <c r="A49" s="147">
        <v>40</v>
      </c>
      <c r="B49" s="28" t="s">
        <v>739</v>
      </c>
      <c r="C49" s="27">
        <v>2016</v>
      </c>
      <c r="D49" s="27"/>
      <c r="E49" s="27" t="s">
        <v>7</v>
      </c>
      <c r="F49" s="27"/>
      <c r="G49" s="27" t="s">
        <v>740</v>
      </c>
      <c r="I49" s="5"/>
    </row>
    <row r="50" spans="1:9" ht="25.5" x14ac:dyDescent="0.25">
      <c r="A50" s="147">
        <v>41</v>
      </c>
      <c r="B50" s="28" t="s">
        <v>688</v>
      </c>
      <c r="C50" s="27">
        <v>2016</v>
      </c>
      <c r="D50" s="27" t="s">
        <v>7</v>
      </c>
      <c r="E50" s="27"/>
      <c r="F50" s="27"/>
      <c r="G50" s="27" t="s">
        <v>689</v>
      </c>
      <c r="I50" s="5"/>
    </row>
    <row r="51" spans="1:9" ht="25.5" x14ac:dyDescent="0.25">
      <c r="A51" s="147">
        <v>42</v>
      </c>
      <c r="B51" s="28" t="s">
        <v>741</v>
      </c>
      <c r="C51" s="27">
        <v>2016</v>
      </c>
      <c r="D51" s="27" t="s">
        <v>7</v>
      </c>
      <c r="E51" s="27"/>
      <c r="F51" s="27"/>
      <c r="G51" s="27" t="s">
        <v>686</v>
      </c>
      <c r="I51" s="5"/>
    </row>
    <row r="52" spans="1:9" ht="25.5" x14ac:dyDescent="0.25">
      <c r="A52" s="147">
        <v>43</v>
      </c>
      <c r="B52" s="28" t="s">
        <v>742</v>
      </c>
      <c r="C52" s="27">
        <v>2016</v>
      </c>
      <c r="D52" s="27" t="s">
        <v>7</v>
      </c>
      <c r="E52" s="27"/>
      <c r="F52" s="27"/>
      <c r="G52" s="27" t="s">
        <v>693</v>
      </c>
      <c r="I52" s="5"/>
    </row>
    <row r="53" spans="1:9" ht="25.5" x14ac:dyDescent="0.25">
      <c r="A53" s="147">
        <v>44</v>
      </c>
      <c r="B53" s="28" t="s">
        <v>743</v>
      </c>
      <c r="C53" s="27">
        <v>2016</v>
      </c>
      <c r="D53" s="27" t="s">
        <v>7</v>
      </c>
      <c r="E53" s="27"/>
      <c r="F53" s="27"/>
      <c r="G53" s="27" t="s">
        <v>686</v>
      </c>
      <c r="I53" s="5"/>
    </row>
    <row r="54" spans="1:9" ht="25.5" x14ac:dyDescent="0.25">
      <c r="A54" s="147">
        <v>45</v>
      </c>
      <c r="B54" s="28" t="s">
        <v>744</v>
      </c>
      <c r="C54" s="27">
        <v>2016</v>
      </c>
      <c r="D54" s="27" t="s">
        <v>7</v>
      </c>
      <c r="E54" s="27"/>
      <c r="F54" s="27"/>
      <c r="G54" s="27" t="s">
        <v>745</v>
      </c>
      <c r="I54" s="5"/>
    </row>
    <row r="55" spans="1:9" x14ac:dyDescent="0.25">
      <c r="A55" s="147">
        <v>46</v>
      </c>
      <c r="B55" s="28" t="s">
        <v>746</v>
      </c>
      <c r="C55" s="27">
        <v>2016</v>
      </c>
      <c r="D55" s="27" t="s">
        <v>7</v>
      </c>
      <c r="E55" s="27"/>
      <c r="F55" s="27"/>
      <c r="G55" s="27" t="s">
        <v>747</v>
      </c>
      <c r="I55" s="5"/>
    </row>
    <row r="56" spans="1:9" ht="25.5" x14ac:dyDescent="0.25">
      <c r="A56" s="147">
        <v>47</v>
      </c>
      <c r="B56" s="28" t="s">
        <v>739</v>
      </c>
      <c r="C56" s="27">
        <v>2016</v>
      </c>
      <c r="D56" s="27" t="s">
        <v>7</v>
      </c>
      <c r="E56" s="27"/>
      <c r="F56" s="27"/>
      <c r="G56" s="27" t="s">
        <v>740</v>
      </c>
      <c r="I56" s="5"/>
    </row>
    <row r="57" spans="1:9" ht="25.5" x14ac:dyDescent="0.25">
      <c r="A57" s="147">
        <v>48</v>
      </c>
      <c r="B57" s="28" t="s">
        <v>741</v>
      </c>
      <c r="C57" s="27">
        <v>2016</v>
      </c>
      <c r="D57" s="27" t="s">
        <v>7</v>
      </c>
      <c r="E57" s="27"/>
      <c r="F57" s="27"/>
      <c r="G57" s="27" t="s">
        <v>748</v>
      </c>
      <c r="I57" s="5"/>
    </row>
    <row r="58" spans="1:9" ht="25.5" x14ac:dyDescent="0.25">
      <c r="A58" s="147">
        <v>49</v>
      </c>
      <c r="B58" s="28" t="s">
        <v>688</v>
      </c>
      <c r="C58" s="27">
        <v>2016</v>
      </c>
      <c r="D58" s="27" t="s">
        <v>7</v>
      </c>
      <c r="E58" s="27"/>
      <c r="F58" s="27"/>
      <c r="G58" s="27" t="s">
        <v>694</v>
      </c>
      <c r="I58" s="5"/>
    </row>
    <row r="59" spans="1:9" ht="25.5" x14ac:dyDescent="0.25">
      <c r="A59" s="147">
        <v>50</v>
      </c>
      <c r="B59" s="28" t="s">
        <v>742</v>
      </c>
      <c r="C59" s="27">
        <v>2016</v>
      </c>
      <c r="D59" s="27" t="s">
        <v>7</v>
      </c>
      <c r="E59" s="27"/>
      <c r="F59" s="27"/>
      <c r="G59" s="27" t="s">
        <v>693</v>
      </c>
      <c r="I59" s="5"/>
    </row>
    <row r="60" spans="1:9" ht="25.5" x14ac:dyDescent="0.25">
      <c r="A60" s="147">
        <v>51</v>
      </c>
      <c r="B60" s="28" t="s">
        <v>743</v>
      </c>
      <c r="C60" s="27">
        <v>2016</v>
      </c>
      <c r="D60" s="27" t="s">
        <v>7</v>
      </c>
      <c r="E60" s="27"/>
      <c r="F60" s="27"/>
      <c r="G60" s="27" t="s">
        <v>748</v>
      </c>
      <c r="I60" s="5"/>
    </row>
    <row r="61" spans="1:9" ht="25.5" x14ac:dyDescent="0.25">
      <c r="A61" s="147">
        <v>52</v>
      </c>
      <c r="B61" s="28" t="s">
        <v>744</v>
      </c>
      <c r="C61" s="27">
        <v>2016</v>
      </c>
      <c r="D61" s="27" t="s">
        <v>7</v>
      </c>
      <c r="E61" s="27"/>
      <c r="F61" s="27"/>
      <c r="G61" s="27" t="s">
        <v>745</v>
      </c>
      <c r="I61" s="5"/>
    </row>
    <row r="62" spans="1:9" x14ac:dyDescent="0.25">
      <c r="A62" s="147">
        <v>53</v>
      </c>
      <c r="B62" s="28" t="s">
        <v>746</v>
      </c>
      <c r="C62" s="27">
        <v>2016</v>
      </c>
      <c r="D62" s="27" t="s">
        <v>7</v>
      </c>
      <c r="E62" s="27"/>
      <c r="F62" s="27"/>
      <c r="G62" s="27" t="s">
        <v>735</v>
      </c>
      <c r="I62" s="5"/>
    </row>
    <row r="63" spans="1:9" ht="25.5" x14ac:dyDescent="0.25">
      <c r="A63" s="147">
        <v>54</v>
      </c>
      <c r="B63" s="28" t="s">
        <v>749</v>
      </c>
      <c r="C63" s="27">
        <v>2016</v>
      </c>
      <c r="D63" s="27" t="s">
        <v>7</v>
      </c>
      <c r="E63" s="27"/>
      <c r="F63" s="27"/>
      <c r="G63" s="27" t="s">
        <v>693</v>
      </c>
      <c r="I63" s="5"/>
    </row>
    <row r="64" spans="1:9" ht="25.5" x14ac:dyDescent="0.25">
      <c r="A64" s="147">
        <v>55</v>
      </c>
      <c r="B64" s="28" t="s">
        <v>743</v>
      </c>
      <c r="C64" s="27">
        <v>2016</v>
      </c>
      <c r="D64" s="27" t="s">
        <v>7</v>
      </c>
      <c r="E64" s="27"/>
      <c r="F64" s="27"/>
      <c r="G64" s="27" t="s">
        <v>748</v>
      </c>
      <c r="I64" s="5"/>
    </row>
    <row r="65" spans="1:9" ht="25.5" x14ac:dyDescent="0.25">
      <c r="A65" s="147">
        <v>56</v>
      </c>
      <c r="B65" s="28" t="s">
        <v>744</v>
      </c>
      <c r="C65" s="27">
        <v>2016</v>
      </c>
      <c r="D65" s="27" t="s">
        <v>7</v>
      </c>
      <c r="E65" s="27"/>
      <c r="F65" s="27"/>
      <c r="G65" s="27" t="s">
        <v>748</v>
      </c>
      <c r="I65" s="5"/>
    </row>
    <row r="66" spans="1:9" x14ac:dyDescent="0.25">
      <c r="A66" s="147">
        <v>57</v>
      </c>
      <c r="B66" s="28" t="s">
        <v>746</v>
      </c>
      <c r="C66" s="27">
        <v>2016</v>
      </c>
      <c r="D66" s="27" t="s">
        <v>7</v>
      </c>
      <c r="E66" s="27"/>
      <c r="F66" s="27"/>
      <c r="G66" s="27" t="s">
        <v>687</v>
      </c>
      <c r="I66" s="5"/>
    </row>
    <row r="67" spans="1:9" ht="25.5" x14ac:dyDescent="0.25">
      <c r="A67" s="147">
        <v>58</v>
      </c>
      <c r="B67" s="28" t="s">
        <v>691</v>
      </c>
      <c r="C67" s="27">
        <v>2016</v>
      </c>
      <c r="D67" s="27" t="s">
        <v>7</v>
      </c>
      <c r="E67" s="27"/>
      <c r="F67" s="27"/>
      <c r="G67" s="27" t="s">
        <v>748</v>
      </c>
      <c r="I67" s="5"/>
    </row>
    <row r="68" spans="1:9" ht="25.5" x14ac:dyDescent="0.25">
      <c r="A68" s="147">
        <v>59</v>
      </c>
      <c r="B68" s="28" t="s">
        <v>741</v>
      </c>
      <c r="C68" s="27">
        <v>2016</v>
      </c>
      <c r="D68" s="27" t="s">
        <v>7</v>
      </c>
      <c r="E68" s="27"/>
      <c r="F68" s="27"/>
      <c r="G68" s="27" t="s">
        <v>748</v>
      </c>
      <c r="I68" s="5"/>
    </row>
    <row r="69" spans="1:9" ht="25.5" x14ac:dyDescent="0.25">
      <c r="A69" s="147">
        <v>60</v>
      </c>
      <c r="B69" s="28" t="s">
        <v>742</v>
      </c>
      <c r="C69" s="27">
        <v>2016</v>
      </c>
      <c r="D69" s="27" t="s">
        <v>7</v>
      </c>
      <c r="E69" s="27"/>
      <c r="F69" s="27"/>
      <c r="G69" s="27" t="s">
        <v>693</v>
      </c>
      <c r="I69" s="5"/>
    </row>
    <row r="70" spans="1:9" ht="25.5" x14ac:dyDescent="0.25">
      <c r="A70" s="147">
        <v>61</v>
      </c>
      <c r="B70" s="28" t="s">
        <v>750</v>
      </c>
      <c r="C70" s="27">
        <v>2016</v>
      </c>
      <c r="D70" s="27" t="s">
        <v>7</v>
      </c>
      <c r="E70" s="27"/>
      <c r="F70" s="27"/>
      <c r="G70" s="27" t="s">
        <v>686</v>
      </c>
      <c r="I70" s="5"/>
    </row>
    <row r="71" spans="1:9" ht="25.5" x14ac:dyDescent="0.25">
      <c r="A71" s="147">
        <v>62</v>
      </c>
      <c r="B71" s="28" t="s">
        <v>751</v>
      </c>
      <c r="C71" s="27">
        <v>2016</v>
      </c>
      <c r="D71" s="27" t="s">
        <v>7</v>
      </c>
      <c r="E71" s="27"/>
      <c r="F71" s="27"/>
      <c r="G71" s="27" t="s">
        <v>686</v>
      </c>
      <c r="I71" s="5"/>
    </row>
    <row r="72" spans="1:9" ht="25.5" x14ac:dyDescent="0.25">
      <c r="A72" s="147">
        <v>63</v>
      </c>
      <c r="B72" s="28" t="s">
        <v>752</v>
      </c>
      <c r="C72" s="27">
        <v>2016</v>
      </c>
      <c r="D72" s="27" t="s">
        <v>7</v>
      </c>
      <c r="E72" s="27"/>
      <c r="F72" s="27"/>
      <c r="G72" s="27" t="s">
        <v>686</v>
      </c>
      <c r="I72" s="5"/>
    </row>
    <row r="73" spans="1:9" ht="25.5" x14ac:dyDescent="0.25">
      <c r="A73" s="147">
        <v>64</v>
      </c>
      <c r="B73" s="28" t="s">
        <v>753</v>
      </c>
      <c r="C73" s="27">
        <v>2016</v>
      </c>
      <c r="D73" s="27" t="s">
        <v>7</v>
      </c>
      <c r="E73" s="27"/>
      <c r="F73" s="27"/>
      <c r="G73" s="27" t="s">
        <v>686</v>
      </c>
      <c r="I73" s="5"/>
    </row>
    <row r="74" spans="1:9" ht="25.5" x14ac:dyDescent="0.25">
      <c r="A74" s="147">
        <v>65</v>
      </c>
      <c r="B74" s="28" t="s">
        <v>741</v>
      </c>
      <c r="C74" s="27">
        <v>2016</v>
      </c>
      <c r="D74" s="27" t="s">
        <v>7</v>
      </c>
      <c r="E74" s="27"/>
      <c r="F74" s="27"/>
      <c r="G74" s="27" t="s">
        <v>693</v>
      </c>
      <c r="I74" s="5"/>
    </row>
    <row r="75" spans="1:9" ht="25.5" x14ac:dyDescent="0.25">
      <c r="A75" s="147">
        <v>66</v>
      </c>
      <c r="B75" s="28" t="s">
        <v>754</v>
      </c>
      <c r="C75" s="27">
        <v>2016</v>
      </c>
      <c r="D75" s="27" t="s">
        <v>7</v>
      </c>
      <c r="E75" s="27"/>
      <c r="F75" s="27"/>
      <c r="G75" s="27" t="s">
        <v>748</v>
      </c>
      <c r="I75" s="5"/>
    </row>
    <row r="76" spans="1:9" x14ac:dyDescent="0.25">
      <c r="A76" s="147">
        <v>67</v>
      </c>
      <c r="B76" s="28" t="s">
        <v>755</v>
      </c>
      <c r="C76" s="27">
        <v>2016</v>
      </c>
      <c r="D76" s="27"/>
      <c r="E76" s="27"/>
      <c r="F76" s="27" t="s">
        <v>7</v>
      </c>
      <c r="G76" s="27" t="s">
        <v>735</v>
      </c>
      <c r="I76" s="5"/>
    </row>
    <row r="77" spans="1:9" x14ac:dyDescent="0.25">
      <c r="A77" s="147">
        <v>68</v>
      </c>
      <c r="B77" s="28" t="s">
        <v>756</v>
      </c>
      <c r="C77" s="27">
        <v>2017</v>
      </c>
      <c r="D77" s="27" t="s">
        <v>7</v>
      </c>
      <c r="E77" s="27"/>
      <c r="F77" s="27"/>
      <c r="G77" s="27" t="s">
        <v>701</v>
      </c>
      <c r="I77" s="5"/>
    </row>
    <row r="78" spans="1:9" ht="38.25" x14ac:dyDescent="0.25">
      <c r="A78" s="147">
        <v>69</v>
      </c>
      <c r="B78" s="28" t="s">
        <v>757</v>
      </c>
      <c r="C78" s="27">
        <v>2017</v>
      </c>
      <c r="D78" s="27" t="s">
        <v>7</v>
      </c>
      <c r="E78" s="27"/>
      <c r="F78" s="27"/>
      <c r="G78" s="27" t="s">
        <v>701</v>
      </c>
      <c r="I78" s="5"/>
    </row>
    <row r="79" spans="1:9" ht="38.25" x14ac:dyDescent="0.25">
      <c r="A79" s="147">
        <v>70</v>
      </c>
      <c r="B79" s="28" t="s">
        <v>758</v>
      </c>
      <c r="C79" s="27">
        <v>2017</v>
      </c>
      <c r="D79" s="27" t="s">
        <v>7</v>
      </c>
      <c r="E79" s="27"/>
      <c r="F79" s="27"/>
      <c r="G79" s="27" t="s">
        <v>701</v>
      </c>
      <c r="I79" s="5"/>
    </row>
    <row r="80" spans="1:9" ht="38.25" x14ac:dyDescent="0.25">
      <c r="A80" s="147">
        <v>71</v>
      </c>
      <c r="B80" s="28" t="s">
        <v>759</v>
      </c>
      <c r="C80" s="27">
        <v>2017</v>
      </c>
      <c r="D80" s="27" t="s">
        <v>7</v>
      </c>
      <c r="E80" s="27"/>
      <c r="F80" s="27"/>
      <c r="G80" s="27" t="s">
        <v>701</v>
      </c>
      <c r="I80" s="5"/>
    </row>
    <row r="81" spans="1:9" ht="38.25" x14ac:dyDescent="0.25">
      <c r="A81" s="147">
        <v>72</v>
      </c>
      <c r="B81" s="28" t="s">
        <v>760</v>
      </c>
      <c r="C81" s="27">
        <v>2017</v>
      </c>
      <c r="D81" s="27" t="s">
        <v>7</v>
      </c>
      <c r="E81" s="27"/>
      <c r="F81" s="27"/>
      <c r="G81" s="27" t="s">
        <v>703</v>
      </c>
      <c r="I81" s="5"/>
    </row>
    <row r="82" spans="1:9" ht="38.25" x14ac:dyDescent="0.25">
      <c r="A82" s="147">
        <v>73</v>
      </c>
      <c r="B82" s="28" t="s">
        <v>761</v>
      </c>
      <c r="C82" s="27">
        <v>2017</v>
      </c>
      <c r="D82" s="27" t="s">
        <v>7</v>
      </c>
      <c r="E82" s="27"/>
      <c r="F82" s="27"/>
      <c r="G82" s="27" t="s">
        <v>697</v>
      </c>
      <c r="I82" s="5"/>
    </row>
    <row r="83" spans="1:9" ht="38.25" x14ac:dyDescent="0.25">
      <c r="A83" s="147">
        <v>74</v>
      </c>
      <c r="B83" s="28" t="s">
        <v>762</v>
      </c>
      <c r="C83" s="27">
        <v>2017</v>
      </c>
      <c r="D83" s="27" t="s">
        <v>7</v>
      </c>
      <c r="E83" s="27"/>
      <c r="F83" s="27"/>
      <c r="G83" s="27" t="s">
        <v>697</v>
      </c>
      <c r="I83" s="5"/>
    </row>
    <row r="84" spans="1:9" ht="38.25" x14ac:dyDescent="0.25">
      <c r="A84" s="147">
        <v>75</v>
      </c>
      <c r="B84" s="28" t="s">
        <v>763</v>
      </c>
      <c r="C84" s="27">
        <v>2017</v>
      </c>
      <c r="D84" s="27" t="s">
        <v>7</v>
      </c>
      <c r="E84" s="27"/>
      <c r="F84" s="27"/>
      <c r="G84" s="27" t="s">
        <v>701</v>
      </c>
      <c r="I84" s="5"/>
    </row>
    <row r="85" spans="1:9" ht="38.25" x14ac:dyDescent="0.25">
      <c r="A85" s="147">
        <v>76</v>
      </c>
      <c r="B85" s="28" t="s">
        <v>764</v>
      </c>
      <c r="C85" s="27">
        <v>2017</v>
      </c>
      <c r="D85" s="27" t="s">
        <v>7</v>
      </c>
      <c r="E85" s="27"/>
      <c r="F85" s="27"/>
      <c r="G85" s="27" t="s">
        <v>697</v>
      </c>
      <c r="I85" s="5"/>
    </row>
    <row r="86" spans="1:9" ht="38.25" x14ac:dyDescent="0.25">
      <c r="A86" s="147">
        <v>77</v>
      </c>
      <c r="B86" s="28" t="s">
        <v>765</v>
      </c>
      <c r="C86" s="27">
        <v>2017</v>
      </c>
      <c r="D86" s="27" t="s">
        <v>7</v>
      </c>
      <c r="E86" s="27"/>
      <c r="F86" s="27"/>
      <c r="G86" s="27" t="s">
        <v>701</v>
      </c>
      <c r="I86" s="5"/>
    </row>
    <row r="87" spans="1:9" ht="38.25" x14ac:dyDescent="0.25">
      <c r="A87" s="147">
        <v>78</v>
      </c>
      <c r="B87" s="28" t="s">
        <v>766</v>
      </c>
      <c r="C87" s="27">
        <v>2017</v>
      </c>
      <c r="D87" s="27" t="s">
        <v>7</v>
      </c>
      <c r="E87" s="27" t="s">
        <v>695</v>
      </c>
      <c r="F87" s="27"/>
      <c r="G87" s="27" t="s">
        <v>701</v>
      </c>
      <c r="I87" s="5"/>
    </row>
    <row r="88" spans="1:9" ht="25.5" x14ac:dyDescent="0.25">
      <c r="A88" s="147">
        <v>79</v>
      </c>
      <c r="B88" s="28" t="s">
        <v>767</v>
      </c>
      <c r="C88" s="27">
        <v>2017</v>
      </c>
      <c r="D88" s="27" t="s">
        <v>7</v>
      </c>
      <c r="E88" s="27"/>
      <c r="F88" s="27"/>
      <c r="G88" s="27" t="s">
        <v>697</v>
      </c>
      <c r="I88" s="5"/>
    </row>
    <row r="89" spans="1:9" ht="51" x14ac:dyDescent="0.25">
      <c r="A89" s="147">
        <v>80</v>
      </c>
      <c r="B89" s="28" t="s">
        <v>768</v>
      </c>
      <c r="C89" s="27">
        <v>2017</v>
      </c>
      <c r="D89" s="27" t="s">
        <v>7</v>
      </c>
      <c r="E89" s="27"/>
      <c r="F89" s="27"/>
      <c r="G89" s="27" t="s">
        <v>703</v>
      </c>
      <c r="I89" s="5"/>
    </row>
    <row r="90" spans="1:9" ht="38.25" x14ac:dyDescent="0.25">
      <c r="A90" s="147">
        <v>81</v>
      </c>
      <c r="B90" s="28" t="s">
        <v>769</v>
      </c>
      <c r="C90" s="27">
        <v>2017</v>
      </c>
      <c r="D90" s="27" t="s">
        <v>7</v>
      </c>
      <c r="E90" s="27"/>
      <c r="F90" s="27"/>
      <c r="G90" s="27" t="s">
        <v>710</v>
      </c>
      <c r="I90" s="5"/>
    </row>
    <row r="91" spans="1:9" ht="38.25" x14ac:dyDescent="0.25">
      <c r="A91" s="147">
        <v>82</v>
      </c>
      <c r="B91" s="28" t="s">
        <v>770</v>
      </c>
      <c r="C91" s="27">
        <v>2017</v>
      </c>
      <c r="D91" s="27" t="s">
        <v>7</v>
      </c>
      <c r="E91" s="27"/>
      <c r="F91" s="27"/>
      <c r="G91" s="27" t="s">
        <v>690</v>
      </c>
      <c r="I91" s="5"/>
    </row>
    <row r="92" spans="1:9" ht="25.5" x14ac:dyDescent="0.25">
      <c r="A92" s="147">
        <v>83</v>
      </c>
      <c r="B92" s="28" t="s">
        <v>771</v>
      </c>
      <c r="C92" s="27">
        <v>2017</v>
      </c>
      <c r="D92" s="27"/>
      <c r="E92" s="27" t="s">
        <v>7</v>
      </c>
      <c r="F92" s="27"/>
      <c r="G92" s="27" t="s">
        <v>687</v>
      </c>
      <c r="I92" s="5"/>
    </row>
    <row r="93" spans="1:9" ht="25.5" x14ac:dyDescent="0.25">
      <c r="A93" s="147">
        <v>84</v>
      </c>
      <c r="B93" s="28" t="s">
        <v>772</v>
      </c>
      <c r="C93" s="27">
        <v>2017</v>
      </c>
      <c r="D93" s="27" t="s">
        <v>7</v>
      </c>
      <c r="E93" s="27"/>
      <c r="F93" s="27"/>
      <c r="G93" s="27" t="s">
        <v>686</v>
      </c>
      <c r="I93" s="5"/>
    </row>
    <row r="94" spans="1:9" ht="38.25" x14ac:dyDescent="0.25">
      <c r="A94" s="147">
        <v>85</v>
      </c>
      <c r="B94" s="28" t="s">
        <v>773</v>
      </c>
      <c r="C94" s="27">
        <v>2017</v>
      </c>
      <c r="D94" s="27" t="s">
        <v>7</v>
      </c>
      <c r="E94" s="27"/>
      <c r="F94" s="27"/>
      <c r="G94" s="27" t="s">
        <v>686</v>
      </c>
      <c r="I94" s="5"/>
    </row>
    <row r="95" spans="1:9" ht="25.5" x14ac:dyDescent="0.25">
      <c r="A95" s="147">
        <v>86</v>
      </c>
      <c r="B95" s="28" t="s">
        <v>774</v>
      </c>
      <c r="C95" s="27">
        <v>2017</v>
      </c>
      <c r="D95" s="27" t="s">
        <v>7</v>
      </c>
      <c r="E95" s="27"/>
      <c r="F95" s="27"/>
      <c r="G95" s="27" t="s">
        <v>686</v>
      </c>
      <c r="I95" s="5"/>
    </row>
    <row r="96" spans="1:9" ht="38.25" x14ac:dyDescent="0.25">
      <c r="A96" s="147">
        <v>87</v>
      </c>
      <c r="B96" s="28" t="s">
        <v>775</v>
      </c>
      <c r="C96" s="27">
        <v>2017</v>
      </c>
      <c r="D96" s="27" t="s">
        <v>7</v>
      </c>
      <c r="E96" s="27"/>
      <c r="F96" s="27"/>
      <c r="G96" s="27" t="s">
        <v>690</v>
      </c>
      <c r="I96" s="5"/>
    </row>
    <row r="97" spans="1:9" x14ac:dyDescent="0.25">
      <c r="A97" s="147">
        <v>88</v>
      </c>
      <c r="B97" s="28" t="s">
        <v>776</v>
      </c>
      <c r="C97" s="27">
        <v>2017</v>
      </c>
      <c r="D97" s="27" t="s">
        <v>7</v>
      </c>
      <c r="E97" s="27"/>
      <c r="F97" s="27"/>
      <c r="G97" s="27" t="s">
        <v>701</v>
      </c>
      <c r="I97" s="5"/>
    </row>
    <row r="98" spans="1:9" ht="38.25" x14ac:dyDescent="0.25">
      <c r="A98" s="147">
        <v>89</v>
      </c>
      <c r="B98" s="28" t="s">
        <v>777</v>
      </c>
      <c r="C98" s="27">
        <v>2017</v>
      </c>
      <c r="D98" s="27" t="s">
        <v>7</v>
      </c>
      <c r="E98" s="27"/>
      <c r="F98" s="27"/>
      <c r="G98" s="27" t="s">
        <v>701</v>
      </c>
      <c r="I98" s="5"/>
    </row>
    <row r="99" spans="1:9" ht="38.25" x14ac:dyDescent="0.25">
      <c r="A99" s="147">
        <v>90</v>
      </c>
      <c r="B99" s="28" t="s">
        <v>778</v>
      </c>
      <c r="C99" s="27">
        <v>2017</v>
      </c>
      <c r="D99" s="27" t="s">
        <v>7</v>
      </c>
      <c r="E99" s="27"/>
      <c r="F99" s="27"/>
      <c r="G99" s="27" t="s">
        <v>701</v>
      </c>
      <c r="I99" s="5"/>
    </row>
    <row r="100" spans="1:9" ht="38.25" x14ac:dyDescent="0.25">
      <c r="A100" s="147">
        <v>91</v>
      </c>
      <c r="B100" s="28" t="s">
        <v>779</v>
      </c>
      <c r="C100" s="27">
        <v>2017</v>
      </c>
      <c r="D100" s="27" t="s">
        <v>7</v>
      </c>
      <c r="E100" s="27"/>
      <c r="F100" s="27"/>
      <c r="G100" s="27" t="s">
        <v>701</v>
      </c>
      <c r="I100" s="5"/>
    </row>
    <row r="101" spans="1:9" ht="38.25" x14ac:dyDescent="0.25">
      <c r="A101" s="147">
        <v>92</v>
      </c>
      <c r="B101" s="28" t="s">
        <v>780</v>
      </c>
      <c r="C101" s="27">
        <v>2017</v>
      </c>
      <c r="D101" s="27" t="s">
        <v>7</v>
      </c>
      <c r="E101" s="27"/>
      <c r="F101" s="27"/>
      <c r="G101" s="27" t="s">
        <v>703</v>
      </c>
      <c r="I101" s="5"/>
    </row>
    <row r="102" spans="1:9" ht="38.25" x14ac:dyDescent="0.25">
      <c r="A102" s="147">
        <v>93</v>
      </c>
      <c r="B102" s="28" t="s">
        <v>781</v>
      </c>
      <c r="C102" s="27">
        <v>2017</v>
      </c>
      <c r="D102" s="27" t="s">
        <v>7</v>
      </c>
      <c r="E102" s="27"/>
      <c r="F102" s="27"/>
      <c r="G102" s="27" t="s">
        <v>697</v>
      </c>
      <c r="I102" s="5"/>
    </row>
    <row r="103" spans="1:9" ht="38.25" x14ac:dyDescent="0.25">
      <c r="A103" s="147">
        <v>94</v>
      </c>
      <c r="B103" s="28" t="s">
        <v>782</v>
      </c>
      <c r="C103" s="27">
        <v>2017</v>
      </c>
      <c r="D103" s="27" t="s">
        <v>7</v>
      </c>
      <c r="E103" s="27"/>
      <c r="F103" s="27"/>
      <c r="G103" s="27" t="s">
        <v>697</v>
      </c>
      <c r="I103" s="5"/>
    </row>
    <row r="104" spans="1:9" ht="38.25" x14ac:dyDescent="0.25">
      <c r="A104" s="147">
        <v>95</v>
      </c>
      <c r="B104" s="28" t="s">
        <v>783</v>
      </c>
      <c r="C104" s="27">
        <v>2017</v>
      </c>
      <c r="D104" s="27" t="s">
        <v>7</v>
      </c>
      <c r="E104" s="27"/>
      <c r="F104" s="27"/>
      <c r="G104" s="27" t="s">
        <v>701</v>
      </c>
      <c r="I104" s="5"/>
    </row>
    <row r="105" spans="1:9" ht="38.25" x14ac:dyDescent="0.25">
      <c r="A105" s="147">
        <v>96</v>
      </c>
      <c r="B105" s="28" t="s">
        <v>784</v>
      </c>
      <c r="C105" s="27">
        <v>2017</v>
      </c>
      <c r="D105" s="27" t="s">
        <v>7</v>
      </c>
      <c r="E105" s="27"/>
      <c r="F105" s="27"/>
      <c r="G105" s="27" t="s">
        <v>697</v>
      </c>
      <c r="I105" s="5"/>
    </row>
    <row r="106" spans="1:9" ht="38.25" x14ac:dyDescent="0.25">
      <c r="A106" s="147">
        <v>97</v>
      </c>
      <c r="B106" s="28" t="s">
        <v>785</v>
      </c>
      <c r="C106" s="27">
        <v>2017</v>
      </c>
      <c r="D106" s="27" t="s">
        <v>7</v>
      </c>
      <c r="E106" s="27"/>
      <c r="F106" s="27"/>
      <c r="G106" s="27" t="s">
        <v>701</v>
      </c>
      <c r="I106" s="5"/>
    </row>
    <row r="107" spans="1:9" ht="38.25" x14ac:dyDescent="0.25">
      <c r="A107" s="147">
        <v>98</v>
      </c>
      <c r="B107" s="28" t="s">
        <v>786</v>
      </c>
      <c r="C107" s="27">
        <v>2017</v>
      </c>
      <c r="D107" s="27" t="s">
        <v>7</v>
      </c>
      <c r="E107" s="27" t="s">
        <v>695</v>
      </c>
      <c r="F107" s="27"/>
      <c r="G107" s="27" t="s">
        <v>701</v>
      </c>
      <c r="I107" s="5"/>
    </row>
    <row r="108" spans="1:9" ht="25.5" x14ac:dyDescent="0.25">
      <c r="A108" s="147">
        <v>99</v>
      </c>
      <c r="B108" s="28" t="s">
        <v>787</v>
      </c>
      <c r="C108" s="27">
        <v>2017</v>
      </c>
      <c r="D108" s="27" t="s">
        <v>7</v>
      </c>
      <c r="E108" s="27"/>
      <c r="F108" s="27"/>
      <c r="G108" s="27" t="s">
        <v>697</v>
      </c>
      <c r="I108" s="5"/>
    </row>
    <row r="109" spans="1:9" ht="51" x14ac:dyDescent="0.25">
      <c r="A109" s="147">
        <v>100</v>
      </c>
      <c r="B109" s="28" t="s">
        <v>788</v>
      </c>
      <c r="C109" s="27">
        <v>2017</v>
      </c>
      <c r="D109" s="27" t="s">
        <v>7</v>
      </c>
      <c r="E109" s="27"/>
      <c r="F109" s="27"/>
      <c r="G109" s="27" t="s">
        <v>703</v>
      </c>
      <c r="I109" s="5"/>
    </row>
    <row r="110" spans="1:9" ht="38.25" x14ac:dyDescent="0.25">
      <c r="A110" s="147">
        <v>101</v>
      </c>
      <c r="B110" s="28" t="s">
        <v>789</v>
      </c>
      <c r="C110" s="27">
        <v>2017</v>
      </c>
      <c r="D110" s="27" t="s">
        <v>7</v>
      </c>
      <c r="E110" s="27"/>
      <c r="F110" s="27"/>
      <c r="G110" s="27" t="s">
        <v>710</v>
      </c>
      <c r="I110" s="5"/>
    </row>
    <row r="111" spans="1:9" ht="25.5" x14ac:dyDescent="0.25">
      <c r="A111" s="147">
        <v>102</v>
      </c>
      <c r="B111" s="28" t="s">
        <v>790</v>
      </c>
      <c r="C111" s="27">
        <v>2017</v>
      </c>
      <c r="D111" s="27" t="s">
        <v>7</v>
      </c>
      <c r="E111" s="27"/>
      <c r="F111" s="27"/>
      <c r="G111" s="27" t="s">
        <v>689</v>
      </c>
      <c r="I111" s="5"/>
    </row>
    <row r="112" spans="1:9" x14ac:dyDescent="0.25">
      <c r="A112" s="147">
        <v>103</v>
      </c>
      <c r="B112" s="28" t="s">
        <v>791</v>
      </c>
      <c r="C112" s="27">
        <v>2017</v>
      </c>
      <c r="D112" s="27"/>
      <c r="E112" s="27" t="s">
        <v>7</v>
      </c>
      <c r="F112" s="27"/>
      <c r="G112" s="28"/>
      <c r="I112" s="5"/>
    </row>
    <row r="113" spans="1:9" ht="25.5" x14ac:dyDescent="0.25">
      <c r="A113" s="147">
        <v>104</v>
      </c>
      <c r="B113" s="28" t="s">
        <v>792</v>
      </c>
      <c r="C113" s="27">
        <v>2017</v>
      </c>
      <c r="D113" s="27"/>
      <c r="E113" s="27" t="s">
        <v>7</v>
      </c>
      <c r="F113" s="27"/>
      <c r="G113" s="28" t="s">
        <v>740</v>
      </c>
      <c r="I113" s="5"/>
    </row>
    <row r="114" spans="1:9" ht="25.5" x14ac:dyDescent="0.25">
      <c r="A114" s="147">
        <v>105</v>
      </c>
      <c r="B114" s="28" t="s">
        <v>793</v>
      </c>
      <c r="C114" s="27">
        <v>2017</v>
      </c>
      <c r="D114" s="27" t="s">
        <v>7</v>
      </c>
      <c r="E114" s="27"/>
      <c r="F114" s="27"/>
      <c r="G114" s="28" t="s">
        <v>687</v>
      </c>
      <c r="I114" s="5"/>
    </row>
    <row r="115" spans="1:9" ht="25.5" x14ac:dyDescent="0.25">
      <c r="A115" s="147">
        <v>106</v>
      </c>
      <c r="B115" s="28" t="s">
        <v>794</v>
      </c>
      <c r="C115" s="27">
        <v>2017</v>
      </c>
      <c r="D115" s="27" t="s">
        <v>7</v>
      </c>
      <c r="E115" s="27"/>
      <c r="F115" s="27"/>
      <c r="G115" s="28" t="s">
        <v>686</v>
      </c>
      <c r="I115" s="5"/>
    </row>
    <row r="116" spans="1:9" ht="25.5" x14ac:dyDescent="0.25">
      <c r="A116" s="147">
        <v>107</v>
      </c>
      <c r="B116" s="28" t="s">
        <v>795</v>
      </c>
      <c r="C116" s="27">
        <v>2017</v>
      </c>
      <c r="D116" s="27" t="s">
        <v>7</v>
      </c>
      <c r="E116" s="27"/>
      <c r="F116" s="27"/>
      <c r="G116" s="28" t="s">
        <v>796</v>
      </c>
      <c r="I116" s="5"/>
    </row>
    <row r="117" spans="1:9" ht="25.5" x14ac:dyDescent="0.25">
      <c r="A117" s="147">
        <v>108</v>
      </c>
      <c r="B117" s="28" t="s">
        <v>797</v>
      </c>
      <c r="C117" s="27">
        <v>2017</v>
      </c>
      <c r="D117" s="27" t="s">
        <v>7</v>
      </c>
      <c r="E117" s="27"/>
      <c r="F117" s="27"/>
      <c r="G117" s="28" t="s">
        <v>692</v>
      </c>
      <c r="I117" s="5"/>
    </row>
    <row r="118" spans="1:9" ht="25.5" x14ac:dyDescent="0.25">
      <c r="A118" s="147">
        <v>109</v>
      </c>
      <c r="B118" s="28" t="s">
        <v>798</v>
      </c>
      <c r="C118" s="27">
        <v>2017</v>
      </c>
      <c r="D118" s="27" t="s">
        <v>7</v>
      </c>
      <c r="E118" s="27"/>
      <c r="F118" s="27"/>
      <c r="G118" s="28" t="s">
        <v>748</v>
      </c>
      <c r="I118" s="5"/>
    </row>
    <row r="119" spans="1:9" ht="25.5" x14ac:dyDescent="0.25">
      <c r="A119" s="147">
        <v>110</v>
      </c>
      <c r="B119" s="28" t="s">
        <v>797</v>
      </c>
      <c r="C119" s="27">
        <v>2017</v>
      </c>
      <c r="D119" s="27" t="s">
        <v>7</v>
      </c>
      <c r="E119" s="27"/>
      <c r="F119" s="27"/>
      <c r="G119" s="28" t="s">
        <v>692</v>
      </c>
      <c r="I119" s="5"/>
    </row>
    <row r="120" spans="1:9" ht="25.5" x14ac:dyDescent="0.25">
      <c r="A120" s="147">
        <v>111</v>
      </c>
      <c r="B120" s="28" t="s">
        <v>795</v>
      </c>
      <c r="C120" s="27">
        <v>2017</v>
      </c>
      <c r="D120" s="27" t="s">
        <v>7</v>
      </c>
      <c r="E120" s="27"/>
      <c r="F120" s="27"/>
      <c r="G120" s="28" t="s">
        <v>796</v>
      </c>
      <c r="I120" s="5"/>
    </row>
    <row r="121" spans="1:9" ht="25.5" x14ac:dyDescent="0.25">
      <c r="A121" s="147">
        <v>112</v>
      </c>
      <c r="B121" s="28" t="s">
        <v>797</v>
      </c>
      <c r="C121" s="27">
        <v>2017</v>
      </c>
      <c r="D121" s="27" t="s">
        <v>7</v>
      </c>
      <c r="E121" s="27"/>
      <c r="F121" s="27"/>
      <c r="G121" s="28" t="s">
        <v>692</v>
      </c>
      <c r="I121" s="5"/>
    </row>
    <row r="122" spans="1:9" ht="25.5" x14ac:dyDescent="0.25">
      <c r="A122" s="147">
        <v>113</v>
      </c>
      <c r="B122" s="28" t="s">
        <v>799</v>
      </c>
      <c r="C122" s="27">
        <v>2017</v>
      </c>
      <c r="D122" s="27" t="s">
        <v>7</v>
      </c>
      <c r="E122" s="27"/>
      <c r="F122" s="27"/>
      <c r="G122" s="28" t="s">
        <v>686</v>
      </c>
      <c r="I122" s="5"/>
    </row>
    <row r="123" spans="1:9" ht="38.25" x14ac:dyDescent="0.25">
      <c r="A123" s="147">
        <v>114</v>
      </c>
      <c r="B123" s="28" t="s">
        <v>800</v>
      </c>
      <c r="C123" s="27">
        <v>2017</v>
      </c>
      <c r="D123" s="27" t="s">
        <v>7</v>
      </c>
      <c r="E123" s="27"/>
      <c r="F123" s="27"/>
      <c r="G123" s="28" t="s">
        <v>686</v>
      </c>
      <c r="I123" s="5"/>
    </row>
    <row r="124" spans="1:9" ht="25.5" x14ac:dyDescent="0.25">
      <c r="A124" s="147">
        <v>115</v>
      </c>
      <c r="B124" s="28" t="s">
        <v>799</v>
      </c>
      <c r="C124" s="27">
        <v>2017</v>
      </c>
      <c r="D124" s="27" t="s">
        <v>7</v>
      </c>
      <c r="E124" s="27"/>
      <c r="F124" s="27"/>
      <c r="G124" s="28" t="s">
        <v>686</v>
      </c>
      <c r="I124" s="5"/>
    </row>
    <row r="125" spans="1:9" ht="38.25" x14ac:dyDescent="0.25">
      <c r="A125" s="147">
        <v>116</v>
      </c>
      <c r="B125" s="28" t="s">
        <v>800</v>
      </c>
      <c r="C125" s="27">
        <v>2017</v>
      </c>
      <c r="D125" s="27" t="s">
        <v>7</v>
      </c>
      <c r="E125" s="27"/>
      <c r="F125" s="27"/>
      <c r="G125" s="28" t="s">
        <v>686</v>
      </c>
      <c r="I125" s="5"/>
    </row>
    <row r="126" spans="1:9" ht="51" x14ac:dyDescent="0.25">
      <c r="A126" s="147">
        <v>117</v>
      </c>
      <c r="B126" s="28" t="s">
        <v>801</v>
      </c>
      <c r="C126" s="27">
        <v>2017</v>
      </c>
      <c r="D126" s="27"/>
      <c r="E126" s="27" t="s">
        <v>7</v>
      </c>
      <c r="F126" s="27"/>
      <c r="G126" s="28" t="s">
        <v>690</v>
      </c>
      <c r="I126" s="5"/>
    </row>
    <row r="127" spans="1:9" ht="38.25" x14ac:dyDescent="0.25">
      <c r="A127" s="147">
        <v>118</v>
      </c>
      <c r="B127" s="28" t="s">
        <v>802</v>
      </c>
      <c r="C127" s="27">
        <v>2017</v>
      </c>
      <c r="D127" s="27"/>
      <c r="E127" s="27" t="s">
        <v>7</v>
      </c>
      <c r="F127" s="27"/>
      <c r="G127" s="28" t="s">
        <v>690</v>
      </c>
      <c r="I127" s="5"/>
    </row>
    <row r="128" spans="1:9" ht="38.25" x14ac:dyDescent="0.25">
      <c r="A128" s="147">
        <v>119</v>
      </c>
      <c r="B128" s="28" t="s">
        <v>802</v>
      </c>
      <c r="C128" s="27">
        <v>2017</v>
      </c>
      <c r="D128" s="27"/>
      <c r="E128" s="27" t="s">
        <v>7</v>
      </c>
      <c r="F128" s="27"/>
      <c r="G128" s="28" t="s">
        <v>690</v>
      </c>
      <c r="I128" s="5"/>
    </row>
    <row r="129" spans="1:9" ht="38.25" x14ac:dyDescent="0.25">
      <c r="A129" s="147">
        <v>120</v>
      </c>
      <c r="B129" s="28" t="s">
        <v>803</v>
      </c>
      <c r="C129" s="27">
        <v>2017</v>
      </c>
      <c r="D129" s="27" t="s">
        <v>7</v>
      </c>
      <c r="E129" s="27"/>
      <c r="F129" s="27"/>
      <c r="G129" s="28" t="s">
        <v>804</v>
      </c>
      <c r="I129" s="5"/>
    </row>
    <row r="130" spans="1:9" ht="25.5" x14ac:dyDescent="0.25">
      <c r="A130" s="147">
        <v>121</v>
      </c>
      <c r="B130" s="28" t="s">
        <v>805</v>
      </c>
      <c r="C130" s="27">
        <v>2017</v>
      </c>
      <c r="D130" s="27" t="s">
        <v>7</v>
      </c>
      <c r="E130" s="27"/>
      <c r="F130" s="27"/>
      <c r="G130" s="28" t="s">
        <v>686</v>
      </c>
      <c r="I130" s="5"/>
    </row>
    <row r="131" spans="1:9" ht="25.5" x14ac:dyDescent="0.25">
      <c r="A131" s="147">
        <v>122</v>
      </c>
      <c r="B131" s="28" t="s">
        <v>806</v>
      </c>
      <c r="C131" s="27">
        <v>2017</v>
      </c>
      <c r="D131" s="27" t="s">
        <v>7</v>
      </c>
      <c r="E131" s="27"/>
      <c r="F131" s="27"/>
      <c r="G131" s="28" t="s">
        <v>686</v>
      </c>
      <c r="I131" s="5"/>
    </row>
    <row r="132" spans="1:9" x14ac:dyDescent="0.25">
      <c r="A132" s="147">
        <v>123</v>
      </c>
      <c r="B132" s="28" t="s">
        <v>807</v>
      </c>
      <c r="C132" s="27">
        <v>2017</v>
      </c>
      <c r="D132" s="27" t="s">
        <v>7</v>
      </c>
      <c r="E132" s="27"/>
      <c r="F132" s="27"/>
      <c r="G132" s="28" t="s">
        <v>686</v>
      </c>
      <c r="I132" s="5"/>
    </row>
    <row r="133" spans="1:9" ht="25.5" x14ac:dyDescent="0.25">
      <c r="A133" s="147">
        <v>124</v>
      </c>
      <c r="B133" s="28" t="s">
        <v>808</v>
      </c>
      <c r="C133" s="27">
        <v>2018</v>
      </c>
      <c r="D133" s="27" t="s">
        <v>7</v>
      </c>
      <c r="E133" s="27"/>
      <c r="F133" s="27"/>
      <c r="G133" s="28" t="s">
        <v>693</v>
      </c>
      <c r="I133" s="5"/>
    </row>
    <row r="134" spans="1:9" ht="25.5" x14ac:dyDescent="0.25">
      <c r="A134" s="147">
        <v>125</v>
      </c>
      <c r="B134" s="28" t="s">
        <v>809</v>
      </c>
      <c r="C134" s="27">
        <v>2018</v>
      </c>
      <c r="D134" s="27" t="s">
        <v>7</v>
      </c>
      <c r="E134" s="27"/>
      <c r="F134" s="27"/>
      <c r="G134" s="28" t="s">
        <v>701</v>
      </c>
      <c r="I134" s="5"/>
    </row>
    <row r="135" spans="1:9" ht="38.25" x14ac:dyDescent="0.25">
      <c r="A135" s="147">
        <v>126</v>
      </c>
      <c r="B135" s="28" t="s">
        <v>810</v>
      </c>
      <c r="C135" s="27">
        <v>2018</v>
      </c>
      <c r="D135" s="27" t="s">
        <v>7</v>
      </c>
      <c r="E135" s="27"/>
      <c r="F135" s="27"/>
      <c r="G135" s="28" t="s">
        <v>697</v>
      </c>
      <c r="I135" s="5"/>
    </row>
    <row r="136" spans="1:9" ht="38.25" x14ac:dyDescent="0.25">
      <c r="A136" s="147">
        <v>127</v>
      </c>
      <c r="B136" s="28" t="s">
        <v>811</v>
      </c>
      <c r="C136" s="27">
        <v>2018</v>
      </c>
      <c r="D136" s="27" t="s">
        <v>7</v>
      </c>
      <c r="E136" s="27"/>
      <c r="F136" s="27"/>
      <c r="G136" s="28" t="s">
        <v>701</v>
      </c>
      <c r="I136" s="5"/>
    </row>
    <row r="137" spans="1:9" ht="38.25" x14ac:dyDescent="0.25">
      <c r="A137" s="147">
        <v>128</v>
      </c>
      <c r="B137" s="28" t="s">
        <v>812</v>
      </c>
      <c r="C137" s="27">
        <v>2018</v>
      </c>
      <c r="D137" s="27"/>
      <c r="E137" s="27"/>
      <c r="F137" s="27" t="s">
        <v>7</v>
      </c>
      <c r="G137" s="28" t="s">
        <v>813</v>
      </c>
      <c r="I137" s="5"/>
    </row>
    <row r="138" spans="1:9" ht="25.5" x14ac:dyDescent="0.25">
      <c r="A138" s="147">
        <v>129</v>
      </c>
      <c r="B138" s="28" t="s">
        <v>814</v>
      </c>
      <c r="C138" s="27">
        <v>2018</v>
      </c>
      <c r="D138" s="27" t="s">
        <v>7</v>
      </c>
      <c r="E138" s="27"/>
      <c r="F138" s="27"/>
      <c r="G138" s="28" t="s">
        <v>701</v>
      </c>
      <c r="I138" s="5"/>
    </row>
    <row r="139" spans="1:9" ht="38.25" x14ac:dyDescent="0.25">
      <c r="A139" s="147">
        <v>130</v>
      </c>
      <c r="B139" s="28" t="s">
        <v>815</v>
      </c>
      <c r="C139" s="27">
        <v>2018</v>
      </c>
      <c r="D139" s="27" t="s">
        <v>7</v>
      </c>
      <c r="E139" s="27"/>
      <c r="F139" s="27"/>
      <c r="G139" s="28" t="s">
        <v>697</v>
      </c>
      <c r="I139" s="5"/>
    </row>
    <row r="140" spans="1:9" ht="38.25" x14ac:dyDescent="0.25">
      <c r="A140" s="147">
        <v>131</v>
      </c>
      <c r="B140" s="28" t="s">
        <v>816</v>
      </c>
      <c r="C140" s="27">
        <v>2018</v>
      </c>
      <c r="D140" s="27" t="s">
        <v>7</v>
      </c>
      <c r="E140" s="27"/>
      <c r="F140" s="27"/>
      <c r="G140" s="28" t="s">
        <v>701</v>
      </c>
      <c r="I140" s="5"/>
    </row>
    <row r="141" spans="1:9" ht="25.5" x14ac:dyDescent="0.25">
      <c r="A141" s="147">
        <v>132</v>
      </c>
      <c r="B141" s="28" t="s">
        <v>817</v>
      </c>
      <c r="C141" s="27">
        <v>2018</v>
      </c>
      <c r="D141" s="27" t="s">
        <v>7</v>
      </c>
      <c r="E141" s="27"/>
      <c r="F141" s="27"/>
      <c r="G141" s="28" t="s">
        <v>686</v>
      </c>
      <c r="I141" s="5"/>
    </row>
    <row r="142" spans="1:9" ht="25.5" x14ac:dyDescent="0.25">
      <c r="A142" s="147">
        <v>133</v>
      </c>
      <c r="B142" s="28" t="s">
        <v>818</v>
      </c>
      <c r="C142" s="27">
        <v>2018</v>
      </c>
      <c r="D142" s="27" t="s">
        <v>7</v>
      </c>
      <c r="E142" s="27"/>
      <c r="F142" s="27"/>
      <c r="G142" s="28" t="s">
        <v>740</v>
      </c>
      <c r="I142" s="5"/>
    </row>
    <row r="143" spans="1:9" ht="25.5" x14ac:dyDescent="0.25">
      <c r="A143" s="147">
        <v>134</v>
      </c>
      <c r="B143" s="28" t="s">
        <v>819</v>
      </c>
      <c r="C143" s="27">
        <v>2018</v>
      </c>
      <c r="D143" s="27" t="s">
        <v>7</v>
      </c>
      <c r="E143" s="27"/>
      <c r="F143" s="27"/>
      <c r="G143" s="28" t="s">
        <v>820</v>
      </c>
      <c r="I143" s="5"/>
    </row>
    <row r="144" spans="1:9" ht="25.5" x14ac:dyDescent="0.25">
      <c r="A144" s="147">
        <v>135</v>
      </c>
      <c r="B144" s="28" t="s">
        <v>821</v>
      </c>
      <c r="C144" s="27">
        <v>2018</v>
      </c>
      <c r="D144" s="27" t="s">
        <v>7</v>
      </c>
      <c r="E144" s="27"/>
      <c r="F144" s="27"/>
      <c r="G144" s="28" t="s">
        <v>822</v>
      </c>
      <c r="I144" s="5"/>
    </row>
    <row r="145" spans="1:9" x14ac:dyDescent="0.25">
      <c r="A145" s="147">
        <v>136</v>
      </c>
      <c r="B145" s="28" t="s">
        <v>823</v>
      </c>
      <c r="C145" s="27">
        <v>2018</v>
      </c>
      <c r="D145" s="27"/>
      <c r="E145" s="27" t="s">
        <v>7</v>
      </c>
      <c r="F145" s="27"/>
      <c r="G145" s="28" t="s">
        <v>824</v>
      </c>
      <c r="I145" s="5"/>
    </row>
    <row r="146" spans="1:9" ht="25.5" x14ac:dyDescent="0.25">
      <c r="A146" s="147">
        <v>137</v>
      </c>
      <c r="B146" s="28" t="s">
        <v>825</v>
      </c>
      <c r="C146" s="27">
        <v>2018</v>
      </c>
      <c r="D146" s="27"/>
      <c r="E146" s="27" t="s">
        <v>7</v>
      </c>
      <c r="F146" s="27"/>
      <c r="G146" s="28" t="s">
        <v>826</v>
      </c>
      <c r="I146" s="5"/>
    </row>
    <row r="147" spans="1:9" x14ac:dyDescent="0.25">
      <c r="A147" s="147">
        <v>138</v>
      </c>
      <c r="B147" s="28" t="s">
        <v>827</v>
      </c>
      <c r="C147" s="27">
        <v>2018</v>
      </c>
      <c r="D147" s="27" t="s">
        <v>7</v>
      </c>
      <c r="E147" s="27"/>
      <c r="F147" s="27"/>
      <c r="G147" s="28" t="s">
        <v>826</v>
      </c>
      <c r="I147" s="5"/>
    </row>
    <row r="148" spans="1:9" x14ac:dyDescent="0.25">
      <c r="A148" s="147">
        <v>139</v>
      </c>
      <c r="B148" s="28" t="s">
        <v>828</v>
      </c>
      <c r="C148" s="27">
        <v>2018</v>
      </c>
      <c r="D148" s="27" t="s">
        <v>7</v>
      </c>
      <c r="E148" s="27"/>
      <c r="F148" s="27"/>
      <c r="G148" s="28" t="s">
        <v>826</v>
      </c>
      <c r="I148" s="5"/>
    </row>
    <row r="149" spans="1:9" x14ac:dyDescent="0.25">
      <c r="A149" s="147">
        <v>140</v>
      </c>
      <c r="B149" s="28" t="s">
        <v>829</v>
      </c>
      <c r="C149" s="27">
        <v>2018</v>
      </c>
      <c r="D149" s="27"/>
      <c r="E149" s="27" t="s">
        <v>7</v>
      </c>
      <c r="F149" s="27"/>
      <c r="G149" s="28" t="s">
        <v>826</v>
      </c>
      <c r="I149" s="5"/>
    </row>
    <row r="150" spans="1:9" ht="25.5" x14ac:dyDescent="0.25">
      <c r="A150" s="147">
        <v>141</v>
      </c>
      <c r="B150" s="28" t="s">
        <v>830</v>
      </c>
      <c r="C150" s="27">
        <v>2018</v>
      </c>
      <c r="D150" s="27" t="s">
        <v>7</v>
      </c>
      <c r="E150" s="27"/>
      <c r="F150" s="27"/>
      <c r="G150" s="28" t="s">
        <v>687</v>
      </c>
      <c r="I150" s="5"/>
    </row>
    <row r="151" spans="1:9" ht="38.25" x14ac:dyDescent="0.25">
      <c r="A151" s="147">
        <v>142</v>
      </c>
      <c r="B151" s="28" t="s">
        <v>831</v>
      </c>
      <c r="C151" s="27">
        <v>2019</v>
      </c>
      <c r="D151" s="27" t="s">
        <v>7</v>
      </c>
      <c r="E151" s="27"/>
      <c r="F151" s="27"/>
      <c r="G151" s="28" t="s">
        <v>826</v>
      </c>
      <c r="I151" s="5"/>
    </row>
    <row r="152" spans="1:9" ht="25.5" x14ac:dyDescent="0.25">
      <c r="A152" s="147">
        <v>143</v>
      </c>
      <c r="B152" s="28" t="s">
        <v>832</v>
      </c>
      <c r="C152" s="27">
        <v>2019</v>
      </c>
      <c r="D152" s="27" t="s">
        <v>7</v>
      </c>
      <c r="E152" s="27"/>
      <c r="F152" s="27"/>
      <c r="G152" s="28" t="s">
        <v>826</v>
      </c>
      <c r="I152" s="5"/>
    </row>
    <row r="153" spans="1:9" ht="25.5" x14ac:dyDescent="0.25">
      <c r="A153" s="147">
        <v>144</v>
      </c>
      <c r="B153" s="28" t="s">
        <v>833</v>
      </c>
      <c r="C153" s="27">
        <v>2019</v>
      </c>
      <c r="D153" s="27" t="s">
        <v>7</v>
      </c>
      <c r="E153" s="27"/>
      <c r="F153" s="27"/>
      <c r="G153" s="28" t="s">
        <v>826</v>
      </c>
      <c r="I153" s="5"/>
    </row>
    <row r="154" spans="1:9" x14ac:dyDescent="0.25">
      <c r="A154" s="147">
        <v>145</v>
      </c>
      <c r="B154" s="28" t="s">
        <v>834</v>
      </c>
      <c r="C154" s="27">
        <v>2019</v>
      </c>
      <c r="D154" s="27" t="s">
        <v>7</v>
      </c>
      <c r="E154" s="27"/>
      <c r="F154" s="27"/>
      <c r="G154" s="28" t="s">
        <v>826</v>
      </c>
      <c r="I154" s="5"/>
    </row>
    <row r="155" spans="1:9" x14ac:dyDescent="0.25">
      <c r="A155" s="147">
        <v>146</v>
      </c>
      <c r="B155" s="28" t="s">
        <v>835</v>
      </c>
      <c r="C155" s="27">
        <v>2019</v>
      </c>
      <c r="D155" s="27"/>
      <c r="E155" s="27" t="s">
        <v>7</v>
      </c>
      <c r="F155" s="27"/>
      <c r="G155" s="28" t="s">
        <v>826</v>
      </c>
      <c r="I155" s="5"/>
    </row>
    <row r="156" spans="1:9" x14ac:dyDescent="0.25">
      <c r="A156" s="147">
        <v>147</v>
      </c>
      <c r="B156" s="28" t="s">
        <v>836</v>
      </c>
      <c r="C156" s="27">
        <v>2019</v>
      </c>
      <c r="D156" s="27" t="s">
        <v>7</v>
      </c>
      <c r="E156" s="27"/>
      <c r="F156" s="27"/>
      <c r="G156" s="28" t="s">
        <v>826</v>
      </c>
      <c r="I156" s="5"/>
    </row>
    <row r="157" spans="1:9" x14ac:dyDescent="0.25">
      <c r="A157" s="147">
        <v>148</v>
      </c>
      <c r="B157" s="28" t="s">
        <v>837</v>
      </c>
      <c r="C157" s="27">
        <v>2019</v>
      </c>
      <c r="D157" s="27" t="s">
        <v>7</v>
      </c>
      <c r="E157" s="27"/>
      <c r="F157" s="27"/>
      <c r="G157" s="28" t="s">
        <v>826</v>
      </c>
      <c r="I157" s="5"/>
    </row>
    <row r="158" spans="1:9" x14ac:dyDescent="0.25">
      <c r="A158" s="147">
        <v>149</v>
      </c>
      <c r="B158" s="28" t="s">
        <v>838</v>
      </c>
      <c r="C158" s="27">
        <v>2019</v>
      </c>
      <c r="D158" s="27" t="s">
        <v>7</v>
      </c>
      <c r="E158" s="27"/>
      <c r="F158" s="27"/>
      <c r="G158" s="28" t="s">
        <v>826</v>
      </c>
      <c r="I158" s="5"/>
    </row>
    <row r="159" spans="1:9" x14ac:dyDescent="0.25">
      <c r="A159" s="147">
        <v>150</v>
      </c>
      <c r="B159" s="28" t="s">
        <v>839</v>
      </c>
      <c r="C159" s="27">
        <v>2019</v>
      </c>
      <c r="D159" s="27" t="s">
        <v>7</v>
      </c>
      <c r="E159" s="27"/>
      <c r="F159" s="27"/>
      <c r="G159" s="28" t="s">
        <v>840</v>
      </c>
      <c r="I159" s="5"/>
    </row>
    <row r="160" spans="1:9" ht="25.5" x14ac:dyDescent="0.25">
      <c r="A160" s="147">
        <v>151</v>
      </c>
      <c r="B160" s="28" t="s">
        <v>841</v>
      </c>
      <c r="C160" s="27">
        <v>2019</v>
      </c>
      <c r="D160" s="27" t="s">
        <v>7</v>
      </c>
      <c r="E160" s="27"/>
      <c r="F160" s="27"/>
      <c r="G160" s="28" t="s">
        <v>842</v>
      </c>
      <c r="I160" s="5"/>
    </row>
    <row r="161" spans="1:9" x14ac:dyDescent="0.25">
      <c r="A161" s="147">
        <v>152</v>
      </c>
      <c r="B161" s="28" t="s">
        <v>843</v>
      </c>
      <c r="C161" s="27">
        <v>2019</v>
      </c>
      <c r="D161" s="27" t="s">
        <v>7</v>
      </c>
      <c r="E161" s="27"/>
      <c r="F161" s="27"/>
      <c r="G161" s="28" t="s">
        <v>826</v>
      </c>
      <c r="I161" s="5"/>
    </row>
    <row r="162" spans="1:9" x14ac:dyDescent="0.25">
      <c r="A162" s="147">
        <v>153</v>
      </c>
      <c r="B162" s="28" t="s">
        <v>844</v>
      </c>
      <c r="C162" s="27">
        <v>2019</v>
      </c>
      <c r="D162" s="27" t="s">
        <v>7</v>
      </c>
      <c r="E162" s="27"/>
      <c r="F162" s="27"/>
      <c r="G162" s="28" t="s">
        <v>826</v>
      </c>
      <c r="I162" s="5"/>
    </row>
    <row r="163" spans="1:9" x14ac:dyDescent="0.25">
      <c r="A163" s="147">
        <v>154</v>
      </c>
      <c r="B163" s="28" t="s">
        <v>844</v>
      </c>
      <c r="C163" s="27">
        <v>2019</v>
      </c>
      <c r="D163" s="27" t="s">
        <v>7</v>
      </c>
      <c r="E163" s="27"/>
      <c r="F163" s="27"/>
      <c r="G163" s="28" t="s">
        <v>826</v>
      </c>
      <c r="I163" s="5"/>
    </row>
    <row r="164" spans="1:9" x14ac:dyDescent="0.25">
      <c r="A164" s="147">
        <v>155</v>
      </c>
      <c r="B164" s="28" t="s">
        <v>845</v>
      </c>
      <c r="C164" s="27">
        <v>2019</v>
      </c>
      <c r="D164" s="27"/>
      <c r="E164" s="27" t="s">
        <v>7</v>
      </c>
      <c r="F164" s="27"/>
      <c r="G164" s="28" t="s">
        <v>686</v>
      </c>
      <c r="I164" s="5"/>
    </row>
    <row r="165" spans="1:9" ht="25.5" x14ac:dyDescent="0.25">
      <c r="A165" s="147">
        <v>156</v>
      </c>
      <c r="B165" s="28" t="s">
        <v>846</v>
      </c>
      <c r="C165" s="27">
        <v>2019</v>
      </c>
      <c r="D165" s="27" t="s">
        <v>7</v>
      </c>
      <c r="E165" s="27"/>
      <c r="F165" s="27"/>
      <c r="G165" s="28" t="s">
        <v>687</v>
      </c>
    </row>
    <row r="166" spans="1:9" ht="38.25" x14ac:dyDescent="0.25">
      <c r="A166" s="147">
        <v>157</v>
      </c>
      <c r="B166" s="28" t="s">
        <v>2924</v>
      </c>
      <c r="C166" s="136">
        <v>2019</v>
      </c>
      <c r="D166" s="136"/>
      <c r="E166" s="136"/>
      <c r="F166" s="136" t="s">
        <v>7</v>
      </c>
      <c r="G166" s="136" t="s">
        <v>2925</v>
      </c>
      <c r="H166" s="157"/>
      <c r="I166" s="5"/>
    </row>
    <row r="167" spans="1:9" ht="38.25" x14ac:dyDescent="0.25">
      <c r="A167" s="147">
        <v>158</v>
      </c>
      <c r="B167" s="28" t="s">
        <v>2926</v>
      </c>
      <c r="C167" s="136">
        <v>2018</v>
      </c>
      <c r="D167" s="136"/>
      <c r="E167" s="136"/>
      <c r="F167" s="136" t="s">
        <v>7</v>
      </c>
      <c r="G167" s="136" t="s">
        <v>2927</v>
      </c>
      <c r="I167" s="5"/>
    </row>
    <row r="168" spans="1:9" ht="25.5" x14ac:dyDescent="0.25">
      <c r="A168" s="147">
        <v>159</v>
      </c>
      <c r="B168" s="28" t="s">
        <v>2928</v>
      </c>
      <c r="C168" s="136">
        <v>2018</v>
      </c>
      <c r="D168" s="136"/>
      <c r="E168" s="136"/>
      <c r="F168" s="136" t="s">
        <v>7</v>
      </c>
      <c r="G168" s="136" t="s">
        <v>2929</v>
      </c>
      <c r="I168" s="5"/>
    </row>
    <row r="169" spans="1:9" ht="38.25" x14ac:dyDescent="0.25">
      <c r="A169" s="147">
        <v>160</v>
      </c>
      <c r="B169" s="28" t="s">
        <v>2930</v>
      </c>
      <c r="C169" s="136">
        <v>2018</v>
      </c>
      <c r="D169" s="136"/>
      <c r="E169" s="136"/>
      <c r="F169" s="136" t="s">
        <v>7</v>
      </c>
      <c r="G169" s="136" t="s">
        <v>2929</v>
      </c>
      <c r="I169" s="5"/>
    </row>
    <row r="170" spans="1:9" ht="63.75" x14ac:dyDescent="0.25">
      <c r="A170" s="147">
        <v>161</v>
      </c>
      <c r="B170" s="28" t="s">
        <v>2931</v>
      </c>
      <c r="C170" s="136">
        <v>2018</v>
      </c>
      <c r="D170" s="136"/>
      <c r="E170" s="136"/>
      <c r="F170" s="136" t="s">
        <v>7</v>
      </c>
      <c r="G170" s="136" t="s">
        <v>2929</v>
      </c>
      <c r="I170" s="5"/>
    </row>
    <row r="171" spans="1:9" ht="25.5" x14ac:dyDescent="0.25">
      <c r="A171" s="147">
        <v>162</v>
      </c>
      <c r="B171" s="28" t="s">
        <v>2932</v>
      </c>
      <c r="C171" s="136">
        <v>2018</v>
      </c>
      <c r="D171" s="136"/>
      <c r="E171" s="136"/>
      <c r="F171" s="136" t="s">
        <v>7</v>
      </c>
      <c r="G171" s="136" t="s">
        <v>2929</v>
      </c>
      <c r="I171" s="5"/>
    </row>
    <row r="172" spans="1:9" ht="51" x14ac:dyDescent="0.25">
      <c r="A172" s="147">
        <v>163</v>
      </c>
      <c r="B172" s="28" t="s">
        <v>2933</v>
      </c>
      <c r="C172" s="136">
        <v>2018</v>
      </c>
      <c r="D172" s="136"/>
      <c r="E172" s="136"/>
      <c r="F172" s="136" t="s">
        <v>7</v>
      </c>
      <c r="G172" s="136" t="s">
        <v>2929</v>
      </c>
      <c r="I172" s="5"/>
    </row>
    <row r="173" spans="1:9" ht="63.75" x14ac:dyDescent="0.25">
      <c r="A173" s="147">
        <v>164</v>
      </c>
      <c r="B173" s="28" t="s">
        <v>2934</v>
      </c>
      <c r="C173" s="136">
        <v>2018</v>
      </c>
      <c r="D173" s="136"/>
      <c r="E173" s="136"/>
      <c r="F173" s="136" t="s">
        <v>7</v>
      </c>
      <c r="G173" s="136" t="s">
        <v>2929</v>
      </c>
      <c r="I173" s="5"/>
    </row>
    <row r="174" spans="1:9" ht="51" x14ac:dyDescent="0.25">
      <c r="A174" s="147">
        <v>165</v>
      </c>
      <c r="B174" s="28" t="s">
        <v>2935</v>
      </c>
      <c r="C174" s="136">
        <v>2018</v>
      </c>
      <c r="D174" s="136"/>
      <c r="E174" s="136"/>
      <c r="F174" s="136" t="s">
        <v>7</v>
      </c>
      <c r="G174" s="136" t="s">
        <v>2936</v>
      </c>
      <c r="I174" s="5"/>
    </row>
    <row r="175" spans="1:9" ht="38.25" x14ac:dyDescent="0.25">
      <c r="A175" s="147">
        <v>166</v>
      </c>
      <c r="B175" s="28" t="s">
        <v>2937</v>
      </c>
      <c r="C175" s="136">
        <v>2018</v>
      </c>
      <c r="D175" s="136"/>
      <c r="E175" s="136"/>
      <c r="F175" s="136" t="s">
        <v>7</v>
      </c>
      <c r="G175" s="136" t="s">
        <v>2938</v>
      </c>
      <c r="I175" s="5"/>
    </row>
    <row r="176" spans="1:9" ht="38.25" x14ac:dyDescent="0.25">
      <c r="A176" s="147">
        <v>167</v>
      </c>
      <c r="B176" s="28" t="s">
        <v>2939</v>
      </c>
      <c r="C176" s="136">
        <v>2018</v>
      </c>
      <c r="D176" s="136"/>
      <c r="E176" s="136"/>
      <c r="F176" s="136" t="s">
        <v>7</v>
      </c>
      <c r="G176" s="136" t="s">
        <v>2940</v>
      </c>
      <c r="I176" s="5"/>
    </row>
    <row r="177" spans="1:9" ht="51" x14ac:dyDescent="0.25">
      <c r="A177" s="147">
        <v>168</v>
      </c>
      <c r="B177" s="28" t="s">
        <v>2941</v>
      </c>
      <c r="C177" s="136">
        <v>2017</v>
      </c>
      <c r="D177" s="136"/>
      <c r="E177" s="136"/>
      <c r="F177" s="136" t="s">
        <v>7</v>
      </c>
      <c r="G177" s="136" t="s">
        <v>2942</v>
      </c>
      <c r="I177" s="5"/>
    </row>
    <row r="178" spans="1:9" ht="51" x14ac:dyDescent="0.25">
      <c r="A178" s="147">
        <v>169</v>
      </c>
      <c r="B178" s="28" t="s">
        <v>2943</v>
      </c>
      <c r="C178" s="136">
        <v>2018</v>
      </c>
      <c r="D178" s="136"/>
      <c r="E178" s="136"/>
      <c r="F178" s="136" t="s">
        <v>7</v>
      </c>
      <c r="G178" s="136" t="s">
        <v>2944</v>
      </c>
      <c r="I178" s="5"/>
    </row>
    <row r="179" spans="1:9" ht="25.5" x14ac:dyDescent="0.25">
      <c r="A179" s="147">
        <v>170</v>
      </c>
      <c r="B179" s="28" t="s">
        <v>2945</v>
      </c>
      <c r="C179" s="136">
        <v>2018</v>
      </c>
      <c r="D179" s="136"/>
      <c r="E179" s="136" t="s">
        <v>7</v>
      </c>
      <c r="F179" s="136"/>
      <c r="G179" s="136" t="s">
        <v>2946</v>
      </c>
      <c r="I179" s="5"/>
    </row>
    <row r="180" spans="1:9" ht="51" x14ac:dyDescent="0.25">
      <c r="A180" s="147">
        <v>171</v>
      </c>
      <c r="B180" s="28" t="s">
        <v>2947</v>
      </c>
      <c r="C180" s="136">
        <v>2018</v>
      </c>
      <c r="D180" s="136"/>
      <c r="E180" s="136" t="s">
        <v>7</v>
      </c>
      <c r="F180" s="136"/>
      <c r="G180" s="136" t="s">
        <v>2936</v>
      </c>
      <c r="I180" s="5"/>
    </row>
    <row r="181" spans="1:9" ht="63.75" x14ac:dyDescent="0.25">
      <c r="A181" s="147">
        <v>172</v>
      </c>
      <c r="B181" s="28" t="s">
        <v>2948</v>
      </c>
      <c r="C181" s="136">
        <v>2018</v>
      </c>
      <c r="D181" s="136"/>
      <c r="E181" s="136" t="s">
        <v>7</v>
      </c>
      <c r="F181" s="136"/>
      <c r="G181" s="136" t="s">
        <v>2936</v>
      </c>
      <c r="I181" s="5"/>
    </row>
    <row r="182" spans="1:9" ht="63.75" x14ac:dyDescent="0.25">
      <c r="A182" s="147">
        <v>173</v>
      </c>
      <c r="B182" s="28" t="s">
        <v>2949</v>
      </c>
      <c r="C182" s="136">
        <v>2018</v>
      </c>
      <c r="D182" s="136"/>
      <c r="E182" s="136" t="s">
        <v>7</v>
      </c>
      <c r="F182" s="136"/>
      <c r="G182" s="136" t="s">
        <v>2936</v>
      </c>
      <c r="I182" s="5"/>
    </row>
    <row r="183" spans="1:9" ht="51" x14ac:dyDescent="0.25">
      <c r="A183" s="147">
        <v>174</v>
      </c>
      <c r="B183" s="28" t="s">
        <v>2950</v>
      </c>
      <c r="C183" s="136">
        <v>2018</v>
      </c>
      <c r="D183" s="136"/>
      <c r="E183" s="136" t="s">
        <v>7</v>
      </c>
      <c r="F183" s="136"/>
      <c r="G183" s="136" t="s">
        <v>2936</v>
      </c>
      <c r="I183" s="5"/>
    </row>
    <row r="184" spans="1:9" ht="63.75" x14ac:dyDescent="0.25">
      <c r="A184" s="147">
        <v>175</v>
      </c>
      <c r="B184" s="28" t="s">
        <v>2951</v>
      </c>
      <c r="C184" s="136">
        <v>2018</v>
      </c>
      <c r="D184" s="136"/>
      <c r="E184" s="136" t="s">
        <v>7</v>
      </c>
      <c r="F184" s="136"/>
      <c r="G184" s="136" t="s">
        <v>2936</v>
      </c>
      <c r="I184" s="5"/>
    </row>
    <row r="185" spans="1:9" ht="63.75" x14ac:dyDescent="0.25">
      <c r="A185" s="147">
        <v>176</v>
      </c>
      <c r="B185" s="28" t="s">
        <v>2952</v>
      </c>
      <c r="C185" s="136">
        <v>2018</v>
      </c>
      <c r="D185" s="136"/>
      <c r="E185" s="136" t="s">
        <v>7</v>
      </c>
      <c r="F185" s="136"/>
      <c r="G185" s="136" t="s">
        <v>2936</v>
      </c>
      <c r="I185" s="5"/>
    </row>
    <row r="186" spans="1:9" ht="63.75" x14ac:dyDescent="0.25">
      <c r="A186" s="147">
        <v>177</v>
      </c>
      <c r="B186" s="28" t="s">
        <v>2953</v>
      </c>
      <c r="C186" s="136">
        <v>2018</v>
      </c>
      <c r="D186" s="136"/>
      <c r="E186" s="136" t="s">
        <v>7</v>
      </c>
      <c r="F186" s="136"/>
      <c r="G186" s="136" t="s">
        <v>2936</v>
      </c>
      <c r="I186" s="5"/>
    </row>
    <row r="187" spans="1:9" ht="63.75" x14ac:dyDescent="0.25">
      <c r="A187" s="147">
        <v>178</v>
      </c>
      <c r="B187" s="28" t="s">
        <v>2954</v>
      </c>
      <c r="C187" s="136">
        <v>2018</v>
      </c>
      <c r="D187" s="136"/>
      <c r="E187" s="136" t="s">
        <v>7</v>
      </c>
      <c r="F187" s="136"/>
      <c r="G187" s="136" t="s">
        <v>2936</v>
      </c>
      <c r="I187" s="5"/>
    </row>
    <row r="188" spans="1:9" ht="63.75" x14ac:dyDescent="0.25">
      <c r="A188" s="147">
        <v>179</v>
      </c>
      <c r="B188" s="28" t="s">
        <v>2955</v>
      </c>
      <c r="C188" s="136">
        <v>2018</v>
      </c>
      <c r="D188" s="136"/>
      <c r="E188" s="136" t="s">
        <v>7</v>
      </c>
      <c r="F188" s="136"/>
      <c r="G188" s="136" t="s">
        <v>2936</v>
      </c>
      <c r="I188" s="5"/>
    </row>
    <row r="189" spans="1:9" ht="25.5" x14ac:dyDescent="0.25">
      <c r="A189" s="147">
        <v>180</v>
      </c>
      <c r="B189" s="28" t="s">
        <v>2956</v>
      </c>
      <c r="C189" s="136">
        <v>2017</v>
      </c>
      <c r="D189" s="136"/>
      <c r="E189" s="136" t="s">
        <v>7</v>
      </c>
      <c r="F189" s="136"/>
      <c r="G189" s="136" t="s">
        <v>2936</v>
      </c>
      <c r="I189" s="5"/>
    </row>
    <row r="190" spans="1:9" ht="38.25" x14ac:dyDescent="0.25">
      <c r="A190" s="147">
        <v>181</v>
      </c>
      <c r="B190" s="28" t="s">
        <v>2957</v>
      </c>
      <c r="C190" s="136">
        <v>2017</v>
      </c>
      <c r="D190" s="136"/>
      <c r="E190" s="136" t="s">
        <v>7</v>
      </c>
      <c r="F190" s="136"/>
      <c r="G190" s="136" t="s">
        <v>2936</v>
      </c>
      <c r="I190" s="5"/>
    </row>
    <row r="191" spans="1:9" ht="51" x14ac:dyDescent="0.25">
      <c r="A191" s="147">
        <v>182</v>
      </c>
      <c r="B191" s="28" t="s">
        <v>2958</v>
      </c>
      <c r="C191" s="136">
        <v>2017</v>
      </c>
      <c r="D191" s="136"/>
      <c r="E191" s="136" t="s">
        <v>7</v>
      </c>
      <c r="F191" s="136"/>
      <c r="G191" s="136" t="s">
        <v>2938</v>
      </c>
      <c r="I191" s="5"/>
    </row>
    <row r="192" spans="1:9" ht="51" x14ac:dyDescent="0.25">
      <c r="A192" s="147">
        <v>183</v>
      </c>
      <c r="B192" s="28" t="s">
        <v>2959</v>
      </c>
      <c r="C192" s="136">
        <v>2017</v>
      </c>
      <c r="D192" s="136"/>
      <c r="E192" s="136" t="s">
        <v>7</v>
      </c>
      <c r="F192" s="136"/>
      <c r="G192" s="136" t="s">
        <v>2936</v>
      </c>
      <c r="I192" s="5"/>
    </row>
    <row r="193" spans="1:9" ht="51" x14ac:dyDescent="0.25">
      <c r="A193" s="147">
        <v>184</v>
      </c>
      <c r="B193" s="28" t="s">
        <v>2960</v>
      </c>
      <c r="C193" s="136">
        <v>2018</v>
      </c>
      <c r="D193" s="136" t="s">
        <v>7</v>
      </c>
      <c r="E193" s="136"/>
      <c r="F193" s="136"/>
      <c r="G193" s="136" t="s">
        <v>686</v>
      </c>
      <c r="I193" s="5"/>
    </row>
    <row r="194" spans="1:9" ht="38.25" x14ac:dyDescent="0.25">
      <c r="A194" s="147">
        <v>185</v>
      </c>
      <c r="B194" s="28" t="s">
        <v>2961</v>
      </c>
      <c r="C194" s="136">
        <v>2018</v>
      </c>
      <c r="D194" s="136" t="s">
        <v>7</v>
      </c>
      <c r="E194" s="136"/>
      <c r="F194" s="136"/>
      <c r="G194" s="136" t="s">
        <v>692</v>
      </c>
      <c r="I194" s="5"/>
    </row>
    <row r="195" spans="1:9" ht="63.75" x14ac:dyDescent="0.25">
      <c r="A195" s="147">
        <v>186</v>
      </c>
      <c r="B195" s="28" t="s">
        <v>2962</v>
      </c>
      <c r="C195" s="136">
        <v>2017</v>
      </c>
      <c r="D195" s="136" t="s">
        <v>7</v>
      </c>
      <c r="E195" s="136"/>
      <c r="F195" s="136"/>
      <c r="G195" s="136" t="s">
        <v>2963</v>
      </c>
      <c r="I195" s="5"/>
    </row>
    <row r="196" spans="1:9" ht="38.25" x14ac:dyDescent="0.25">
      <c r="A196" s="147">
        <v>187</v>
      </c>
      <c r="B196" s="28" t="s">
        <v>2964</v>
      </c>
      <c r="C196" s="136">
        <v>2018</v>
      </c>
      <c r="D196" s="136" t="s">
        <v>7</v>
      </c>
      <c r="E196" s="136"/>
      <c r="F196" s="136"/>
      <c r="G196" s="136" t="s">
        <v>693</v>
      </c>
      <c r="I196" s="5"/>
    </row>
    <row r="197" spans="1:9" ht="51" x14ac:dyDescent="0.25">
      <c r="A197" s="147">
        <v>188</v>
      </c>
      <c r="B197" s="28" t="s">
        <v>2965</v>
      </c>
      <c r="C197" s="136">
        <v>2017</v>
      </c>
      <c r="D197" s="136" t="s">
        <v>7</v>
      </c>
      <c r="E197" s="136"/>
      <c r="F197" s="136"/>
      <c r="G197" s="136" t="s">
        <v>683</v>
      </c>
      <c r="I197" s="5"/>
    </row>
    <row r="198" spans="1:9" ht="51" x14ac:dyDescent="0.25">
      <c r="A198" s="147">
        <v>189</v>
      </c>
      <c r="B198" s="28" t="s">
        <v>2966</v>
      </c>
      <c r="C198" s="136">
        <v>2017</v>
      </c>
      <c r="D198" s="136" t="s">
        <v>7</v>
      </c>
      <c r="E198" s="136"/>
      <c r="F198" s="136"/>
      <c r="G198" s="136" t="s">
        <v>2967</v>
      </c>
      <c r="H198" s="158"/>
      <c r="I198" s="5"/>
    </row>
    <row r="199" spans="1:9" x14ac:dyDescent="0.25">
      <c r="A199" s="147">
        <v>190</v>
      </c>
      <c r="B199" s="159" t="s">
        <v>2968</v>
      </c>
      <c r="C199" s="160">
        <v>2017</v>
      </c>
      <c r="D199" s="136" t="s">
        <v>7</v>
      </c>
      <c r="E199" s="136"/>
      <c r="F199" s="136"/>
      <c r="G199" s="161" t="s">
        <v>2969</v>
      </c>
      <c r="H199" s="162"/>
      <c r="I199" s="5"/>
    </row>
    <row r="200" spans="1:9" x14ac:dyDescent="0.25">
      <c r="A200" s="147">
        <v>191</v>
      </c>
      <c r="B200" s="161" t="s">
        <v>2970</v>
      </c>
      <c r="C200" s="136">
        <v>2018</v>
      </c>
      <c r="D200" s="136" t="s">
        <v>7</v>
      </c>
      <c r="E200" s="136"/>
      <c r="F200" s="136"/>
      <c r="G200" s="163" t="s">
        <v>2971</v>
      </c>
      <c r="H200" s="158"/>
      <c r="I200" s="5"/>
    </row>
    <row r="201" spans="1:9" ht="60" x14ac:dyDescent="0.25">
      <c r="A201" s="147"/>
      <c r="B201" s="164" t="s">
        <v>2973</v>
      </c>
      <c r="C201" s="136">
        <v>2020</v>
      </c>
      <c r="D201" s="136" t="s">
        <v>7</v>
      </c>
      <c r="E201" s="136"/>
      <c r="F201" s="136"/>
      <c r="G201" s="160" t="s">
        <v>686</v>
      </c>
      <c r="H201" s="158"/>
      <c r="I201" s="5"/>
    </row>
    <row r="202" spans="1:9" ht="75" x14ac:dyDescent="0.25">
      <c r="A202" s="147">
        <v>192</v>
      </c>
      <c r="B202" s="164" t="s">
        <v>2972</v>
      </c>
      <c r="C202" s="136">
        <v>2020</v>
      </c>
      <c r="D202" s="136"/>
      <c r="E202" s="136" t="s">
        <v>7</v>
      </c>
      <c r="F202" s="136"/>
      <c r="G202" s="160" t="s">
        <v>693</v>
      </c>
      <c r="H202" s="158"/>
      <c r="I202" s="5"/>
    </row>
    <row r="203" spans="1:9" x14ac:dyDescent="0.25">
      <c r="A203" s="36"/>
      <c r="B203" s="184"/>
      <c r="C203" s="184"/>
      <c r="D203" s="36">
        <f>COUNTIFS(B10:B202,"*",D10:D202,"V")</f>
        <v>143</v>
      </c>
      <c r="E203" s="36">
        <f>COUNTIFS(B10:B202,"*",E10:E202,"V")</f>
        <v>32</v>
      </c>
      <c r="F203" s="36">
        <f>COUNTIFS(B10:B202,"*",F10:F202,"V")</f>
        <v>18</v>
      </c>
      <c r="G203" s="53"/>
    </row>
    <row r="204" spans="1:9" x14ac:dyDescent="0.25">
      <c r="A204" s="21"/>
    </row>
    <row r="205" spans="1:9" x14ac:dyDescent="0.25">
      <c r="A205" s="21" t="s">
        <v>25</v>
      </c>
      <c r="D205" s="55"/>
    </row>
    <row r="206" spans="1:9" ht="17.25" x14ac:dyDescent="0.25">
      <c r="A206" s="77" t="s">
        <v>311</v>
      </c>
      <c r="D206" s="54"/>
    </row>
  </sheetData>
  <mergeCells count="6">
    <mergeCell ref="G7:G8"/>
    <mergeCell ref="B203:C203"/>
    <mergeCell ref="A7:A8"/>
    <mergeCell ref="B7:B8"/>
    <mergeCell ref="C7:C8"/>
    <mergeCell ref="D7:F7"/>
  </mergeCells>
  <conditionalFormatting sqref="D154:F154">
    <cfRule type="duplicateValues" dxfId="796" priority="213"/>
  </conditionalFormatting>
  <conditionalFormatting sqref="D165:F165">
    <cfRule type="duplicateValues" dxfId="795" priority="212"/>
  </conditionalFormatting>
  <conditionalFormatting sqref="D155:F155">
    <cfRule type="duplicateValues" dxfId="794" priority="211"/>
  </conditionalFormatting>
  <conditionalFormatting sqref="D156:F156">
    <cfRule type="duplicateValues" dxfId="793" priority="210"/>
  </conditionalFormatting>
  <conditionalFormatting sqref="D157:F157">
    <cfRule type="duplicateValues" dxfId="792" priority="209"/>
  </conditionalFormatting>
  <conditionalFormatting sqref="D158:F158">
    <cfRule type="duplicateValues" dxfId="791" priority="208"/>
  </conditionalFormatting>
  <conditionalFormatting sqref="E159:F162">
    <cfRule type="duplicateValues" dxfId="790" priority="207"/>
  </conditionalFormatting>
  <conditionalFormatting sqref="D164 E163:F163 F164">
    <cfRule type="duplicateValues" dxfId="789" priority="206"/>
  </conditionalFormatting>
  <conditionalFormatting sqref="D133:F133">
    <cfRule type="duplicateValues" dxfId="788" priority="205"/>
  </conditionalFormatting>
  <conditionalFormatting sqref="D134:F134">
    <cfRule type="duplicateValues" dxfId="787" priority="204"/>
  </conditionalFormatting>
  <conditionalFormatting sqref="D135:F135">
    <cfRule type="duplicateValues" dxfId="786" priority="203"/>
  </conditionalFormatting>
  <conditionalFormatting sqref="D136:F136">
    <cfRule type="duplicateValues" dxfId="785" priority="202"/>
  </conditionalFormatting>
  <conditionalFormatting sqref="D137:F137">
    <cfRule type="duplicateValues" dxfId="784" priority="201"/>
  </conditionalFormatting>
  <conditionalFormatting sqref="D141:F141 E138:F140">
    <cfRule type="duplicateValues" dxfId="783" priority="200"/>
  </conditionalFormatting>
  <conditionalFormatting sqref="D153:F153">
    <cfRule type="duplicateValues" dxfId="782" priority="199"/>
  </conditionalFormatting>
  <conditionalFormatting sqref="D123:F123">
    <cfRule type="duplicateValues" dxfId="781" priority="198"/>
  </conditionalFormatting>
  <conditionalFormatting sqref="D124:F124">
    <cfRule type="duplicateValues" dxfId="780" priority="197"/>
  </conditionalFormatting>
  <conditionalFormatting sqref="D125:F125">
    <cfRule type="duplicateValues" dxfId="779" priority="196"/>
  </conditionalFormatting>
  <conditionalFormatting sqref="D126:F126">
    <cfRule type="duplicateValues" dxfId="778" priority="195"/>
  </conditionalFormatting>
  <conditionalFormatting sqref="D127:F127">
    <cfRule type="duplicateValues" dxfId="777" priority="194"/>
  </conditionalFormatting>
  <conditionalFormatting sqref="D128:F128 E129:F131">
    <cfRule type="duplicateValues" dxfId="776" priority="193"/>
  </conditionalFormatting>
  <conditionalFormatting sqref="D132:F132">
    <cfRule type="duplicateValues" dxfId="775" priority="192"/>
  </conditionalFormatting>
  <conditionalFormatting sqref="D113:F113">
    <cfRule type="duplicateValues" dxfId="774" priority="191"/>
  </conditionalFormatting>
  <conditionalFormatting sqref="D114:F114">
    <cfRule type="duplicateValues" dxfId="773" priority="190"/>
  </conditionalFormatting>
  <conditionalFormatting sqref="D115:F115">
    <cfRule type="duplicateValues" dxfId="772" priority="189"/>
  </conditionalFormatting>
  <conditionalFormatting sqref="D116:F116">
    <cfRule type="duplicateValues" dxfId="771" priority="188"/>
  </conditionalFormatting>
  <conditionalFormatting sqref="D117:F117">
    <cfRule type="duplicateValues" dxfId="770" priority="187"/>
  </conditionalFormatting>
  <conditionalFormatting sqref="D121:F121 E118:F120">
    <cfRule type="duplicateValues" dxfId="769" priority="186"/>
  </conditionalFormatting>
  <conditionalFormatting sqref="D122:F122">
    <cfRule type="duplicateValues" dxfId="768" priority="185"/>
  </conditionalFormatting>
  <conditionalFormatting sqref="D103:F103">
    <cfRule type="duplicateValues" dxfId="767" priority="184"/>
  </conditionalFormatting>
  <conditionalFormatting sqref="D104:F104">
    <cfRule type="duplicateValues" dxfId="766" priority="183"/>
  </conditionalFormatting>
  <conditionalFormatting sqref="D105:F105">
    <cfRule type="duplicateValues" dxfId="765" priority="182"/>
  </conditionalFormatting>
  <conditionalFormatting sqref="D106:F106">
    <cfRule type="duplicateValues" dxfId="764" priority="181"/>
  </conditionalFormatting>
  <conditionalFormatting sqref="D107:F107">
    <cfRule type="duplicateValues" dxfId="763" priority="180"/>
  </conditionalFormatting>
  <conditionalFormatting sqref="D111:F111 E108:F110">
    <cfRule type="duplicateValues" dxfId="762" priority="179"/>
  </conditionalFormatting>
  <conditionalFormatting sqref="D112:F112">
    <cfRule type="duplicateValues" dxfId="761" priority="178"/>
  </conditionalFormatting>
  <conditionalFormatting sqref="D93:F93">
    <cfRule type="duplicateValues" dxfId="760" priority="177"/>
  </conditionalFormatting>
  <conditionalFormatting sqref="D94:F94">
    <cfRule type="duplicateValues" dxfId="759" priority="176"/>
  </conditionalFormatting>
  <conditionalFormatting sqref="D95:F95">
    <cfRule type="duplicateValues" dxfId="758" priority="175"/>
  </conditionalFormatting>
  <conditionalFormatting sqref="D96:F96">
    <cfRule type="duplicateValues" dxfId="757" priority="174"/>
  </conditionalFormatting>
  <conditionalFormatting sqref="D97:F97">
    <cfRule type="duplicateValues" dxfId="756" priority="173"/>
  </conditionalFormatting>
  <conditionalFormatting sqref="D101:F101 E98:F100">
    <cfRule type="duplicateValues" dxfId="755" priority="172"/>
  </conditionalFormatting>
  <conditionalFormatting sqref="D102:F102">
    <cfRule type="duplicateValues" dxfId="754" priority="171"/>
  </conditionalFormatting>
  <conditionalFormatting sqref="D83:F83">
    <cfRule type="duplicateValues" dxfId="753" priority="170"/>
  </conditionalFormatting>
  <conditionalFormatting sqref="D84:F84">
    <cfRule type="duplicateValues" dxfId="752" priority="169"/>
  </conditionalFormatting>
  <conditionalFormatting sqref="D85:F85">
    <cfRule type="duplicateValues" dxfId="751" priority="168"/>
  </conditionalFormatting>
  <conditionalFormatting sqref="D86:F86">
    <cfRule type="duplicateValues" dxfId="750" priority="167"/>
  </conditionalFormatting>
  <conditionalFormatting sqref="D87:F87">
    <cfRule type="duplicateValues" dxfId="749" priority="166"/>
  </conditionalFormatting>
  <conditionalFormatting sqref="D91:F91 E88:F90">
    <cfRule type="duplicateValues" dxfId="748" priority="165"/>
  </conditionalFormatting>
  <conditionalFormatting sqref="D92:F92">
    <cfRule type="duplicateValues" dxfId="747" priority="164"/>
  </conditionalFormatting>
  <conditionalFormatting sqref="D73:F73">
    <cfRule type="duplicateValues" dxfId="746" priority="163"/>
  </conditionalFormatting>
  <conditionalFormatting sqref="D74:F74">
    <cfRule type="duplicateValues" dxfId="745" priority="162"/>
  </conditionalFormatting>
  <conditionalFormatting sqref="D75:F75">
    <cfRule type="duplicateValues" dxfId="744" priority="161"/>
  </conditionalFormatting>
  <conditionalFormatting sqref="D76:F76">
    <cfRule type="duplicateValues" dxfId="743" priority="160"/>
  </conditionalFormatting>
  <conditionalFormatting sqref="D77:F77">
    <cfRule type="duplicateValues" dxfId="742" priority="159"/>
  </conditionalFormatting>
  <conditionalFormatting sqref="D81:F81 E78:F80">
    <cfRule type="duplicateValues" dxfId="741" priority="158"/>
  </conditionalFormatting>
  <conditionalFormatting sqref="D82:F82">
    <cfRule type="duplicateValues" dxfId="740" priority="157"/>
  </conditionalFormatting>
  <conditionalFormatting sqref="D63:F63">
    <cfRule type="duplicateValues" dxfId="739" priority="156"/>
  </conditionalFormatting>
  <conditionalFormatting sqref="D64:F64">
    <cfRule type="duplicateValues" dxfId="738" priority="155"/>
  </conditionalFormatting>
  <conditionalFormatting sqref="D65:F65">
    <cfRule type="duplicateValues" dxfId="737" priority="154"/>
  </conditionalFormatting>
  <conditionalFormatting sqref="D66:F66">
    <cfRule type="duplicateValues" dxfId="736" priority="153"/>
  </conditionalFormatting>
  <conditionalFormatting sqref="D67:F67">
    <cfRule type="duplicateValues" dxfId="735" priority="152"/>
  </conditionalFormatting>
  <conditionalFormatting sqref="E68:F71">
    <cfRule type="duplicateValues" dxfId="734" priority="151"/>
  </conditionalFormatting>
  <conditionalFormatting sqref="D72:F72">
    <cfRule type="duplicateValues" dxfId="733" priority="150"/>
  </conditionalFormatting>
  <conditionalFormatting sqref="D53:F53">
    <cfRule type="duplicateValues" dxfId="732" priority="149"/>
  </conditionalFormatting>
  <conditionalFormatting sqref="D54:F54">
    <cfRule type="duplicateValues" dxfId="731" priority="148"/>
  </conditionalFormatting>
  <conditionalFormatting sqref="D55:F55">
    <cfRule type="duplicateValues" dxfId="730" priority="147"/>
  </conditionalFormatting>
  <conditionalFormatting sqref="D56:F56">
    <cfRule type="duplicateValues" dxfId="729" priority="146"/>
  </conditionalFormatting>
  <conditionalFormatting sqref="D57:F57">
    <cfRule type="duplicateValues" dxfId="728" priority="145"/>
  </conditionalFormatting>
  <conditionalFormatting sqref="D61:F61 E58:F60">
    <cfRule type="duplicateValues" dxfId="727" priority="144"/>
  </conditionalFormatting>
  <conditionalFormatting sqref="D62:F62">
    <cfRule type="duplicateValues" dxfId="726" priority="143"/>
  </conditionalFormatting>
  <conditionalFormatting sqref="D43:F43">
    <cfRule type="duplicateValues" dxfId="725" priority="142"/>
  </conditionalFormatting>
  <conditionalFormatting sqref="D44:F44">
    <cfRule type="duplicateValues" dxfId="724" priority="141"/>
  </conditionalFormatting>
  <conditionalFormatting sqref="D45:F45">
    <cfRule type="duplicateValues" dxfId="723" priority="140"/>
  </conditionalFormatting>
  <conditionalFormatting sqref="D46:F46">
    <cfRule type="duplicateValues" dxfId="722" priority="139"/>
  </conditionalFormatting>
  <conditionalFormatting sqref="D47:F47">
    <cfRule type="duplicateValues" dxfId="721" priority="138"/>
  </conditionalFormatting>
  <conditionalFormatting sqref="D51:F51 E48:F48 D49 F49 E50:F50">
    <cfRule type="duplicateValues" dxfId="720" priority="137"/>
  </conditionalFormatting>
  <conditionalFormatting sqref="D52:F52">
    <cfRule type="duplicateValues" dxfId="719" priority="136"/>
  </conditionalFormatting>
  <conditionalFormatting sqref="D33:F33">
    <cfRule type="duplicateValues" dxfId="718" priority="135"/>
  </conditionalFormatting>
  <conditionalFormatting sqref="D34:F34">
    <cfRule type="duplicateValues" dxfId="717" priority="134"/>
  </conditionalFormatting>
  <conditionalFormatting sqref="D35:F35">
    <cfRule type="duplicateValues" dxfId="716" priority="133"/>
  </conditionalFormatting>
  <conditionalFormatting sqref="D36:F36">
    <cfRule type="duplicateValues" dxfId="715" priority="132"/>
  </conditionalFormatting>
  <conditionalFormatting sqref="D37:F37">
    <cfRule type="duplicateValues" dxfId="714" priority="131"/>
  </conditionalFormatting>
  <conditionalFormatting sqref="D41:F41 E38:F38 D39 F39 E40:F40">
    <cfRule type="duplicateValues" dxfId="713" priority="130"/>
  </conditionalFormatting>
  <conditionalFormatting sqref="D42:F42">
    <cfRule type="duplicateValues" dxfId="712" priority="129"/>
  </conditionalFormatting>
  <conditionalFormatting sqref="D23:F23">
    <cfRule type="duplicateValues" dxfId="711" priority="128"/>
  </conditionalFormatting>
  <conditionalFormatting sqref="D24:F24">
    <cfRule type="duplicateValues" dxfId="710" priority="127"/>
  </conditionalFormatting>
  <conditionalFormatting sqref="D25:F25">
    <cfRule type="duplicateValues" dxfId="709" priority="126"/>
  </conditionalFormatting>
  <conditionalFormatting sqref="D26:F26">
    <cfRule type="duplicateValues" dxfId="708" priority="125"/>
  </conditionalFormatting>
  <conditionalFormatting sqref="D27:F27">
    <cfRule type="duplicateValues" dxfId="707" priority="124"/>
  </conditionalFormatting>
  <conditionalFormatting sqref="D28:F28 E30:F31 D29:E29">
    <cfRule type="duplicateValues" dxfId="706" priority="123"/>
  </conditionalFormatting>
  <conditionalFormatting sqref="E32:F32">
    <cfRule type="duplicateValues" dxfId="705" priority="122"/>
  </conditionalFormatting>
  <conditionalFormatting sqref="D13:F13">
    <cfRule type="duplicateValues" dxfId="704" priority="121"/>
  </conditionalFormatting>
  <conditionalFormatting sqref="D14:F14">
    <cfRule type="duplicateValues" dxfId="703" priority="120"/>
  </conditionalFormatting>
  <conditionalFormatting sqref="D15:F15">
    <cfRule type="duplicateValues" dxfId="702" priority="119"/>
  </conditionalFormatting>
  <conditionalFormatting sqref="D16:F16">
    <cfRule type="duplicateValues" dxfId="701" priority="118"/>
  </conditionalFormatting>
  <conditionalFormatting sqref="D17:F17">
    <cfRule type="duplicateValues" dxfId="700" priority="117"/>
  </conditionalFormatting>
  <conditionalFormatting sqref="D18:F18 E19:F21">
    <cfRule type="duplicateValues" dxfId="699" priority="116"/>
  </conditionalFormatting>
  <conditionalFormatting sqref="D22:F22">
    <cfRule type="duplicateValues" dxfId="698" priority="115"/>
  </conditionalFormatting>
  <conditionalFormatting sqref="D11:F11 E10:F10">
    <cfRule type="duplicateValues" dxfId="697" priority="109"/>
  </conditionalFormatting>
  <conditionalFormatting sqref="D12:F12">
    <cfRule type="duplicateValues" dxfId="696" priority="108"/>
  </conditionalFormatting>
  <conditionalFormatting sqref="D143:F143">
    <cfRule type="duplicateValues" dxfId="695" priority="79"/>
  </conditionalFormatting>
  <conditionalFormatting sqref="D144:F144">
    <cfRule type="duplicateValues" dxfId="694" priority="78"/>
  </conditionalFormatting>
  <conditionalFormatting sqref="D145:F145">
    <cfRule type="duplicateValues" dxfId="693" priority="77"/>
  </conditionalFormatting>
  <conditionalFormatting sqref="D146:F146">
    <cfRule type="duplicateValues" dxfId="692" priority="76"/>
  </conditionalFormatting>
  <conditionalFormatting sqref="D147:F147">
    <cfRule type="duplicateValues" dxfId="691" priority="75"/>
  </conditionalFormatting>
  <conditionalFormatting sqref="D149:F149 E150:F151 E148:F148">
    <cfRule type="duplicateValues" dxfId="690" priority="74"/>
  </conditionalFormatting>
  <conditionalFormatting sqref="E152:F152">
    <cfRule type="duplicateValues" dxfId="689" priority="73"/>
  </conditionalFormatting>
  <conditionalFormatting sqref="D142:F142">
    <cfRule type="duplicateValues" dxfId="688" priority="72"/>
  </conditionalFormatting>
  <conditionalFormatting sqref="D10">
    <cfRule type="duplicateValues" dxfId="687" priority="56"/>
  </conditionalFormatting>
  <conditionalFormatting sqref="D19">
    <cfRule type="duplicateValues" dxfId="686" priority="55"/>
  </conditionalFormatting>
  <conditionalFormatting sqref="D20">
    <cfRule type="duplicateValues" dxfId="685" priority="54"/>
  </conditionalFormatting>
  <conditionalFormatting sqref="D21">
    <cfRule type="duplicateValues" dxfId="684" priority="53"/>
  </conditionalFormatting>
  <conditionalFormatting sqref="D30">
    <cfRule type="duplicateValues" dxfId="683" priority="52"/>
  </conditionalFormatting>
  <conditionalFormatting sqref="D31">
    <cfRule type="duplicateValues" dxfId="682" priority="51"/>
  </conditionalFormatting>
  <conditionalFormatting sqref="D32">
    <cfRule type="duplicateValues" dxfId="681" priority="50"/>
  </conditionalFormatting>
  <conditionalFormatting sqref="F29">
    <cfRule type="duplicateValues" dxfId="680" priority="49"/>
  </conditionalFormatting>
  <conditionalFormatting sqref="D38">
    <cfRule type="duplicateValues" dxfId="679" priority="48"/>
  </conditionalFormatting>
  <conditionalFormatting sqref="E39">
    <cfRule type="duplicateValues" dxfId="678" priority="47"/>
  </conditionalFormatting>
  <conditionalFormatting sqref="D40">
    <cfRule type="duplicateValues" dxfId="677" priority="46"/>
  </conditionalFormatting>
  <conditionalFormatting sqref="D48">
    <cfRule type="duplicateValues" dxfId="676" priority="45"/>
  </conditionalFormatting>
  <conditionalFormatting sqref="E49">
    <cfRule type="duplicateValues" dxfId="675" priority="44"/>
  </conditionalFormatting>
  <conditionalFormatting sqref="D50">
    <cfRule type="duplicateValues" dxfId="674" priority="43"/>
  </conditionalFormatting>
  <conditionalFormatting sqref="D58">
    <cfRule type="duplicateValues" dxfId="673" priority="42"/>
  </conditionalFormatting>
  <conditionalFormatting sqref="D59">
    <cfRule type="duplicateValues" dxfId="672" priority="41"/>
  </conditionalFormatting>
  <conditionalFormatting sqref="D60">
    <cfRule type="duplicateValues" dxfId="671" priority="40"/>
  </conditionalFormatting>
  <conditionalFormatting sqref="D68">
    <cfRule type="duplicateValues" dxfId="670" priority="39"/>
  </conditionalFormatting>
  <conditionalFormatting sqref="D69">
    <cfRule type="duplicateValues" dxfId="669" priority="38"/>
  </conditionalFormatting>
  <conditionalFormatting sqref="D70">
    <cfRule type="duplicateValues" dxfId="668" priority="37"/>
  </conditionalFormatting>
  <conditionalFormatting sqref="D71">
    <cfRule type="duplicateValues" dxfId="667" priority="36"/>
  </conditionalFormatting>
  <conditionalFormatting sqref="D78">
    <cfRule type="duplicateValues" dxfId="666" priority="35"/>
  </conditionalFormatting>
  <conditionalFormatting sqref="D79">
    <cfRule type="duplicateValues" dxfId="665" priority="34"/>
  </conditionalFormatting>
  <conditionalFormatting sqref="D80">
    <cfRule type="duplicateValues" dxfId="664" priority="33"/>
  </conditionalFormatting>
  <conditionalFormatting sqref="D88">
    <cfRule type="duplicateValues" dxfId="663" priority="32"/>
  </conditionalFormatting>
  <conditionalFormatting sqref="D89">
    <cfRule type="duplicateValues" dxfId="662" priority="31"/>
  </conditionalFormatting>
  <conditionalFormatting sqref="D90">
    <cfRule type="duplicateValues" dxfId="661" priority="30"/>
  </conditionalFormatting>
  <conditionalFormatting sqref="D98">
    <cfRule type="duplicateValues" dxfId="660" priority="29"/>
  </conditionalFormatting>
  <conditionalFormatting sqref="D99">
    <cfRule type="duplicateValues" dxfId="659" priority="28"/>
  </conditionalFormatting>
  <conditionalFormatting sqref="D100">
    <cfRule type="duplicateValues" dxfId="658" priority="27"/>
  </conditionalFormatting>
  <conditionalFormatting sqref="D108">
    <cfRule type="duplicateValues" dxfId="657" priority="26"/>
  </conditionalFormatting>
  <conditionalFormatting sqref="D109">
    <cfRule type="duplicateValues" dxfId="656" priority="25"/>
  </conditionalFormatting>
  <conditionalFormatting sqref="D110">
    <cfRule type="duplicateValues" dxfId="655" priority="24"/>
  </conditionalFormatting>
  <conditionalFormatting sqref="D118">
    <cfRule type="duplicateValues" dxfId="654" priority="23"/>
  </conditionalFormatting>
  <conditionalFormatting sqref="D119">
    <cfRule type="duplicateValues" dxfId="653" priority="22"/>
  </conditionalFormatting>
  <conditionalFormatting sqref="D120">
    <cfRule type="duplicateValues" dxfId="652" priority="21"/>
  </conditionalFormatting>
  <conditionalFormatting sqref="D129">
    <cfRule type="duplicateValues" dxfId="651" priority="20"/>
  </conditionalFormatting>
  <conditionalFormatting sqref="D130">
    <cfRule type="duplicateValues" dxfId="650" priority="19"/>
  </conditionalFormatting>
  <conditionalFormatting sqref="D131">
    <cfRule type="duplicateValues" dxfId="649" priority="18"/>
  </conditionalFormatting>
  <conditionalFormatting sqref="D138">
    <cfRule type="duplicateValues" dxfId="648" priority="17"/>
  </conditionalFormatting>
  <conditionalFormatting sqref="D139">
    <cfRule type="duplicateValues" dxfId="647" priority="16"/>
  </conditionalFormatting>
  <conditionalFormatting sqref="D140">
    <cfRule type="duplicateValues" dxfId="646" priority="15"/>
  </conditionalFormatting>
  <conditionalFormatting sqref="D150">
    <cfRule type="duplicateValues" dxfId="645" priority="14"/>
  </conditionalFormatting>
  <conditionalFormatting sqref="D151">
    <cfRule type="duplicateValues" dxfId="644" priority="13"/>
  </conditionalFormatting>
  <conditionalFormatting sqref="D152">
    <cfRule type="duplicateValues" dxfId="643" priority="12"/>
  </conditionalFormatting>
  <conditionalFormatting sqref="D148">
    <cfRule type="duplicateValues" dxfId="642" priority="11"/>
  </conditionalFormatting>
  <conditionalFormatting sqref="D159">
    <cfRule type="duplicateValues" dxfId="641" priority="10"/>
  </conditionalFormatting>
  <conditionalFormatting sqref="D160">
    <cfRule type="duplicateValues" dxfId="640" priority="9"/>
  </conditionalFormatting>
  <conditionalFormatting sqref="D161">
    <cfRule type="duplicateValues" dxfId="639" priority="8"/>
  </conditionalFormatting>
  <conditionalFormatting sqref="D162">
    <cfRule type="duplicateValues" dxfId="638" priority="7"/>
  </conditionalFormatting>
  <conditionalFormatting sqref="D163">
    <cfRule type="duplicateValues" dxfId="637" priority="6"/>
  </conditionalFormatting>
  <conditionalFormatting sqref="E164">
    <cfRule type="duplicateValues" dxfId="636" priority="5"/>
  </conditionalFormatting>
  <conditionalFormatting sqref="E177">
    <cfRule type="duplicateValues" dxfId="635" priority="3"/>
  </conditionalFormatting>
  <conditionalFormatting sqref="D169:F169">
    <cfRule type="duplicateValues" dxfId="634" priority="2"/>
  </conditionalFormatting>
  <conditionalFormatting sqref="D175:F175">
    <cfRule type="duplicateValues" dxfId="633" priority="1"/>
  </conditionalFormatting>
  <conditionalFormatting sqref="D176:E176 D177">
    <cfRule type="duplicateValues" dxfId="632" priority="4"/>
  </conditionalFormatting>
  <dataValidations count="1">
    <dataValidation type="list" allowBlank="1" showInputMessage="1" showErrorMessage="1" sqref="D10:F202">
      <formula1>$B$4:$B$5</formula1>
    </dataValidation>
  </dataValidations>
  <hyperlinks>
    <hyperlink ref="H1" location="'Daftar Tabel'!A1" display="&lt;&lt;&lt; Daftar Tabel"/>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565"/>
  <sheetViews>
    <sheetView zoomScale="115" zoomScaleNormal="115" workbookViewId="0">
      <pane xSplit="1" ySplit="9" topLeftCell="B10" activePane="bottomRight" state="frozen"/>
      <selection pane="topRight" activeCell="B1" sqref="B1"/>
      <selection pane="bottomLeft" activeCell="A6" sqref="A6"/>
      <selection pane="bottomRight" activeCell="H117" sqref="H117"/>
    </sheetView>
  </sheetViews>
  <sheetFormatPr defaultColWidth="8.85546875" defaultRowHeight="15" x14ac:dyDescent="0.25"/>
  <cols>
    <col min="1" max="1" width="5.5703125" style="5" customWidth="1"/>
    <col min="2" max="2" width="31.28515625" style="5" customWidth="1"/>
    <col min="3" max="3" width="16.5703125" style="5" customWidth="1"/>
    <col min="4" max="6" width="8.85546875" style="5"/>
    <col min="7" max="7" width="24" style="5" customWidth="1"/>
    <col min="8" max="8" width="14.5703125" style="5" bestFit="1" customWidth="1"/>
    <col min="9" max="9" width="8.85546875" style="54"/>
    <col min="10" max="16384" width="8.85546875" style="5"/>
  </cols>
  <sheetData>
    <row r="1" spans="1:9" x14ac:dyDescent="0.25">
      <c r="A1" s="21" t="s">
        <v>154</v>
      </c>
      <c r="H1" s="85" t="s">
        <v>304</v>
      </c>
    </row>
    <row r="2" spans="1:9" x14ac:dyDescent="0.25">
      <c r="A2" s="21"/>
      <c r="H2" s="89"/>
    </row>
    <row r="3" spans="1:9" hidden="1" x14ac:dyDescent="0.25">
      <c r="A3" s="21"/>
      <c r="B3" s="5" t="s">
        <v>267</v>
      </c>
      <c r="H3" s="85"/>
    </row>
    <row r="4" spans="1:9" hidden="1" x14ac:dyDescent="0.25">
      <c r="A4" s="21"/>
      <c r="H4" s="85"/>
    </row>
    <row r="5" spans="1:9" hidden="1" x14ac:dyDescent="0.25">
      <c r="A5" s="21"/>
      <c r="B5" s="5" t="s">
        <v>7</v>
      </c>
      <c r="H5" s="85"/>
    </row>
    <row r="6" spans="1:9" hidden="1" x14ac:dyDescent="0.25">
      <c r="A6" s="21"/>
    </row>
    <row r="7" spans="1:9" ht="15" customHeight="1" x14ac:dyDescent="0.25">
      <c r="A7" s="191" t="s">
        <v>0</v>
      </c>
      <c r="B7" s="191" t="s">
        <v>150</v>
      </c>
      <c r="C7" s="191" t="s">
        <v>334</v>
      </c>
      <c r="D7" s="191" t="s">
        <v>153</v>
      </c>
      <c r="E7" s="191"/>
      <c r="F7" s="191"/>
      <c r="G7" s="191" t="s">
        <v>151</v>
      </c>
    </row>
    <row r="8" spans="1:9" ht="25.5" x14ac:dyDescent="0.25">
      <c r="A8" s="191"/>
      <c r="B8" s="191"/>
      <c r="C8" s="191"/>
      <c r="D8" s="112" t="s">
        <v>152</v>
      </c>
      <c r="E8" s="112" t="s">
        <v>56</v>
      </c>
      <c r="F8" s="112" t="s">
        <v>55</v>
      </c>
      <c r="G8" s="191"/>
    </row>
    <row r="9" spans="1:9" x14ac:dyDescent="0.25">
      <c r="A9" s="32">
        <v>1</v>
      </c>
      <c r="B9" s="32">
        <v>3</v>
      </c>
      <c r="C9" s="32">
        <v>4</v>
      </c>
      <c r="D9" s="32">
        <v>5</v>
      </c>
      <c r="E9" s="32">
        <v>6</v>
      </c>
      <c r="F9" s="32">
        <v>7</v>
      </c>
      <c r="G9" s="32">
        <v>8</v>
      </c>
    </row>
    <row r="10" spans="1:9" ht="25.5" x14ac:dyDescent="0.25">
      <c r="A10" s="113">
        <v>1</v>
      </c>
      <c r="B10" s="40" t="s">
        <v>2642</v>
      </c>
      <c r="C10" s="118">
        <v>2020</v>
      </c>
      <c r="D10" s="27"/>
      <c r="E10" s="27" t="s">
        <v>7</v>
      </c>
      <c r="F10" s="27"/>
      <c r="G10" s="27" t="s">
        <v>2643</v>
      </c>
      <c r="I10" s="5"/>
    </row>
    <row r="11" spans="1:9" ht="25.5" x14ac:dyDescent="0.25">
      <c r="A11" s="113">
        <v>2</v>
      </c>
      <c r="B11" s="28" t="s">
        <v>2644</v>
      </c>
      <c r="C11" s="118">
        <v>2020</v>
      </c>
      <c r="D11" s="27"/>
      <c r="E11" s="27"/>
      <c r="F11" s="27" t="s">
        <v>7</v>
      </c>
      <c r="G11" s="27" t="s">
        <v>2645</v>
      </c>
      <c r="I11" s="5"/>
    </row>
    <row r="12" spans="1:9" ht="38.25" x14ac:dyDescent="0.25">
      <c r="A12" s="113">
        <v>3</v>
      </c>
      <c r="B12" s="28" t="s">
        <v>2646</v>
      </c>
      <c r="C12" s="118">
        <v>2020</v>
      </c>
      <c r="D12" s="27" t="s">
        <v>7</v>
      </c>
      <c r="E12" s="27"/>
      <c r="F12" s="27"/>
      <c r="G12" s="27" t="s">
        <v>690</v>
      </c>
      <c r="I12" s="5"/>
    </row>
    <row r="13" spans="1:9" x14ac:dyDescent="0.2">
      <c r="A13" s="65">
        <v>4</v>
      </c>
      <c r="B13" s="119" t="s">
        <v>2647</v>
      </c>
      <c r="C13" s="120">
        <v>2020</v>
      </c>
      <c r="D13" s="27"/>
      <c r="E13" s="27"/>
      <c r="F13" s="27" t="s">
        <v>7</v>
      </c>
      <c r="G13" s="121" t="s">
        <v>2648</v>
      </c>
      <c r="I13" s="5"/>
    </row>
    <row r="14" spans="1:9" x14ac:dyDescent="0.25">
      <c r="A14" s="65">
        <v>5</v>
      </c>
      <c r="B14" s="122" t="s">
        <v>2649</v>
      </c>
      <c r="C14" s="120">
        <v>2020</v>
      </c>
      <c r="D14" s="27" t="s">
        <v>7</v>
      </c>
      <c r="E14" s="27"/>
      <c r="F14" s="27"/>
      <c r="G14" s="27" t="s">
        <v>690</v>
      </c>
      <c r="I14" s="5"/>
    </row>
    <row r="15" spans="1:9" x14ac:dyDescent="0.25">
      <c r="A15" s="65">
        <v>6</v>
      </c>
      <c r="B15" s="122" t="s">
        <v>2650</v>
      </c>
      <c r="C15" s="120">
        <v>2020</v>
      </c>
      <c r="D15" s="27" t="s">
        <v>7</v>
      </c>
      <c r="E15" s="27"/>
      <c r="F15" s="27"/>
      <c r="G15" s="27" t="s">
        <v>686</v>
      </c>
      <c r="I15" s="5"/>
    </row>
    <row r="16" spans="1:9" ht="25.5" x14ac:dyDescent="0.25">
      <c r="A16" s="65">
        <v>7</v>
      </c>
      <c r="B16" s="165" t="s">
        <v>2651</v>
      </c>
      <c r="C16" s="120">
        <v>2020</v>
      </c>
      <c r="D16" s="27" t="s">
        <v>7</v>
      </c>
      <c r="E16" s="27"/>
      <c r="F16" s="27"/>
      <c r="G16" s="27" t="s">
        <v>690</v>
      </c>
      <c r="I16" s="5"/>
    </row>
    <row r="17" spans="1:9" ht="25.5" x14ac:dyDescent="0.25">
      <c r="A17" s="65">
        <v>8</v>
      </c>
      <c r="B17" s="40" t="s">
        <v>2652</v>
      </c>
      <c r="C17" s="120">
        <v>2020</v>
      </c>
      <c r="D17" s="27" t="s">
        <v>7</v>
      </c>
      <c r="E17" s="27"/>
      <c r="F17" s="27"/>
      <c r="G17" s="27" t="s">
        <v>2653</v>
      </c>
      <c r="I17" s="5"/>
    </row>
    <row r="18" spans="1:9" x14ac:dyDescent="0.25">
      <c r="A18" s="65">
        <v>9</v>
      </c>
      <c r="B18" s="122" t="s">
        <v>2654</v>
      </c>
      <c r="C18" s="120">
        <v>2020</v>
      </c>
      <c r="D18" s="27"/>
      <c r="E18" s="136" t="s">
        <v>7</v>
      </c>
      <c r="F18" s="27"/>
      <c r="G18" s="27" t="s">
        <v>686</v>
      </c>
      <c r="I18" s="5"/>
    </row>
    <row r="19" spans="1:9" x14ac:dyDescent="0.25">
      <c r="A19" s="65">
        <v>10</v>
      </c>
      <c r="B19" s="123" t="s">
        <v>2655</v>
      </c>
      <c r="C19" s="120">
        <v>2020</v>
      </c>
      <c r="D19" s="27"/>
      <c r="E19" s="136" t="s">
        <v>7</v>
      </c>
      <c r="F19" s="27"/>
      <c r="G19" s="27" t="s">
        <v>687</v>
      </c>
      <c r="I19" s="5"/>
    </row>
    <row r="20" spans="1:9" x14ac:dyDescent="0.25">
      <c r="A20" s="65">
        <v>11</v>
      </c>
      <c r="B20" s="124" t="s">
        <v>2656</v>
      </c>
      <c r="C20" s="120">
        <v>2020</v>
      </c>
      <c r="D20" s="27"/>
      <c r="E20" s="136" t="s">
        <v>7</v>
      </c>
      <c r="F20" s="27"/>
      <c r="G20" s="27" t="s">
        <v>2657</v>
      </c>
      <c r="I20" s="5"/>
    </row>
    <row r="21" spans="1:9" ht="25.5" x14ac:dyDescent="0.25">
      <c r="A21" s="65">
        <v>12</v>
      </c>
      <c r="B21" s="124" t="s">
        <v>2658</v>
      </c>
      <c r="C21" s="120">
        <v>2020</v>
      </c>
      <c r="D21" s="27"/>
      <c r="E21" s="136" t="s">
        <v>7</v>
      </c>
      <c r="F21" s="27"/>
      <c r="G21" s="27" t="s">
        <v>690</v>
      </c>
      <c r="I21" s="5"/>
    </row>
    <row r="22" spans="1:9" ht="25.5" x14ac:dyDescent="0.25">
      <c r="A22" s="65">
        <v>13</v>
      </c>
      <c r="B22" s="125" t="s">
        <v>2659</v>
      </c>
      <c r="C22" s="120">
        <v>2020</v>
      </c>
      <c r="D22" s="27"/>
      <c r="E22" s="136" t="s">
        <v>7</v>
      </c>
      <c r="F22" s="27"/>
      <c r="G22" s="27" t="s">
        <v>2660</v>
      </c>
      <c r="I22" s="5"/>
    </row>
    <row r="23" spans="1:9" ht="25.5" x14ac:dyDescent="0.25">
      <c r="A23" s="65">
        <v>14</v>
      </c>
      <c r="B23" s="122" t="s">
        <v>2661</v>
      </c>
      <c r="C23" s="120">
        <v>2020</v>
      </c>
      <c r="D23" s="27"/>
      <c r="E23" s="27"/>
      <c r="F23" s="136" t="s">
        <v>7</v>
      </c>
      <c r="G23" s="27" t="s">
        <v>2662</v>
      </c>
      <c r="I23" s="5"/>
    </row>
    <row r="24" spans="1:9" ht="25.5" x14ac:dyDescent="0.25">
      <c r="A24" s="113">
        <v>15</v>
      </c>
      <c r="B24" s="122" t="s">
        <v>2663</v>
      </c>
      <c r="C24" s="120">
        <v>2020</v>
      </c>
      <c r="D24" s="27"/>
      <c r="E24" s="27"/>
      <c r="F24" s="27" t="s">
        <v>7</v>
      </c>
      <c r="G24" s="27" t="s">
        <v>2664</v>
      </c>
      <c r="I24" s="5"/>
    </row>
    <row r="25" spans="1:9" ht="25.5" x14ac:dyDescent="0.25">
      <c r="A25" s="113">
        <v>16</v>
      </c>
      <c r="B25" s="122" t="s">
        <v>2665</v>
      </c>
      <c r="C25" s="120">
        <v>2020</v>
      </c>
      <c r="D25" s="27"/>
      <c r="E25" s="27"/>
      <c r="F25" s="136" t="s">
        <v>7</v>
      </c>
      <c r="G25" s="27" t="s">
        <v>2666</v>
      </c>
      <c r="I25" s="5"/>
    </row>
    <row r="26" spans="1:9" ht="25.5" x14ac:dyDescent="0.25">
      <c r="A26" s="113">
        <v>17</v>
      </c>
      <c r="B26" s="28" t="s">
        <v>2667</v>
      </c>
      <c r="C26" s="27">
        <v>2019</v>
      </c>
      <c r="D26" s="27" t="s">
        <v>7</v>
      </c>
      <c r="E26" s="27"/>
      <c r="F26" s="27"/>
      <c r="G26" s="27" t="s">
        <v>2668</v>
      </c>
      <c r="I26" s="5"/>
    </row>
    <row r="27" spans="1:9" ht="38.25" x14ac:dyDescent="0.25">
      <c r="A27" s="113">
        <v>18</v>
      </c>
      <c r="B27" s="28" t="s">
        <v>2669</v>
      </c>
      <c r="C27" s="27">
        <v>2019</v>
      </c>
      <c r="D27" s="27" t="s">
        <v>7</v>
      </c>
      <c r="E27" s="27"/>
      <c r="F27" s="27"/>
      <c r="G27" s="27" t="s">
        <v>2670</v>
      </c>
      <c r="I27" s="5"/>
    </row>
    <row r="28" spans="1:9" ht="25.5" x14ac:dyDescent="0.25">
      <c r="A28" s="113">
        <v>19</v>
      </c>
      <c r="B28" s="28" t="s">
        <v>2671</v>
      </c>
      <c r="C28" s="27">
        <v>2019</v>
      </c>
      <c r="D28" s="27"/>
      <c r="E28" s="27" t="s">
        <v>7</v>
      </c>
      <c r="F28" s="27"/>
      <c r="G28" s="27" t="s">
        <v>2672</v>
      </c>
      <c r="I28" s="5"/>
    </row>
    <row r="29" spans="1:9" ht="25.5" x14ac:dyDescent="0.25">
      <c r="A29" s="113">
        <v>20</v>
      </c>
      <c r="B29" s="28" t="s">
        <v>2673</v>
      </c>
      <c r="C29" s="27">
        <v>2019</v>
      </c>
      <c r="D29" s="27" t="s">
        <v>7</v>
      </c>
      <c r="E29" s="27"/>
      <c r="F29" s="27"/>
      <c r="G29" s="27" t="s">
        <v>2674</v>
      </c>
      <c r="I29" s="5"/>
    </row>
    <row r="30" spans="1:9" ht="38.25" x14ac:dyDescent="0.25">
      <c r="A30" s="113">
        <v>21</v>
      </c>
      <c r="B30" s="28" t="s">
        <v>2675</v>
      </c>
      <c r="C30" s="27">
        <v>2019</v>
      </c>
      <c r="D30" s="27" t="s">
        <v>7</v>
      </c>
      <c r="E30" s="27"/>
      <c r="F30" s="27" t="s">
        <v>695</v>
      </c>
      <c r="G30" s="27" t="s">
        <v>2676</v>
      </c>
      <c r="I30" s="5"/>
    </row>
    <row r="31" spans="1:9" ht="38.25" x14ac:dyDescent="0.25">
      <c r="A31" s="113">
        <v>22</v>
      </c>
      <c r="B31" s="28" t="s">
        <v>2677</v>
      </c>
      <c r="C31" s="27">
        <v>2019</v>
      </c>
      <c r="D31" s="27"/>
      <c r="E31" s="27" t="s">
        <v>7</v>
      </c>
      <c r="F31" s="27"/>
      <c r="G31" s="27" t="s">
        <v>690</v>
      </c>
      <c r="I31" s="5"/>
    </row>
    <row r="32" spans="1:9" ht="25.5" x14ac:dyDescent="0.25">
      <c r="A32" s="113">
        <v>23</v>
      </c>
      <c r="B32" s="28" t="s">
        <v>2678</v>
      </c>
      <c r="C32" s="27">
        <v>2019</v>
      </c>
      <c r="D32" s="27"/>
      <c r="E32" s="27" t="s">
        <v>7</v>
      </c>
      <c r="F32" s="27"/>
      <c r="G32" s="27" t="s">
        <v>687</v>
      </c>
      <c r="I32" s="5"/>
    </row>
    <row r="33" spans="1:9" x14ac:dyDescent="0.25">
      <c r="A33" s="113">
        <v>24</v>
      </c>
      <c r="B33" s="126" t="s">
        <v>2679</v>
      </c>
      <c r="C33" s="27">
        <v>2019</v>
      </c>
      <c r="D33" s="27" t="s">
        <v>7</v>
      </c>
      <c r="E33" s="27"/>
      <c r="F33" s="27"/>
      <c r="G33" s="27" t="s">
        <v>686</v>
      </c>
      <c r="I33" s="5"/>
    </row>
    <row r="34" spans="1:9" ht="25.5" x14ac:dyDescent="0.25">
      <c r="A34" s="113">
        <v>25</v>
      </c>
      <c r="B34" s="28" t="s">
        <v>2680</v>
      </c>
      <c r="C34" s="27">
        <v>2019</v>
      </c>
      <c r="D34" s="27" t="s">
        <v>7</v>
      </c>
      <c r="E34" s="27"/>
      <c r="F34" s="27"/>
      <c r="G34" s="27" t="s">
        <v>687</v>
      </c>
      <c r="I34" s="5"/>
    </row>
    <row r="35" spans="1:9" ht="25.5" x14ac:dyDescent="0.25">
      <c r="A35" s="113">
        <v>26</v>
      </c>
      <c r="B35" s="28" t="s">
        <v>2681</v>
      </c>
      <c r="C35" s="27">
        <v>2019</v>
      </c>
      <c r="D35" s="136" t="s">
        <v>7</v>
      </c>
      <c r="E35" s="27"/>
      <c r="F35" s="27"/>
      <c r="G35" s="27" t="s">
        <v>2682</v>
      </c>
      <c r="I35" s="5"/>
    </row>
    <row r="36" spans="1:9" ht="25.5" x14ac:dyDescent="0.25">
      <c r="A36" s="113">
        <v>27</v>
      </c>
      <c r="B36" s="28" t="s">
        <v>2683</v>
      </c>
      <c r="C36" s="27">
        <v>2019</v>
      </c>
      <c r="D36" s="136" t="s">
        <v>7</v>
      </c>
      <c r="E36" s="27"/>
      <c r="F36" s="27"/>
      <c r="G36" s="27" t="s">
        <v>2684</v>
      </c>
      <c r="I36" s="5"/>
    </row>
    <row r="37" spans="1:9" ht="25.5" x14ac:dyDescent="0.25">
      <c r="A37" s="113">
        <v>28</v>
      </c>
      <c r="B37" s="28" t="s">
        <v>2683</v>
      </c>
      <c r="C37" s="27">
        <v>2019</v>
      </c>
      <c r="D37" s="136" t="s">
        <v>7</v>
      </c>
      <c r="E37" s="27"/>
      <c r="F37" s="27"/>
      <c r="G37" s="27" t="s">
        <v>2685</v>
      </c>
      <c r="I37" s="5"/>
    </row>
    <row r="38" spans="1:9" x14ac:dyDescent="0.25">
      <c r="A38" s="113">
        <v>29</v>
      </c>
      <c r="B38" s="28" t="s">
        <v>2686</v>
      </c>
      <c r="C38" s="27">
        <v>2019</v>
      </c>
      <c r="D38" s="27" t="s">
        <v>7</v>
      </c>
      <c r="E38" s="27"/>
      <c r="F38" s="27"/>
      <c r="G38" s="27" t="s">
        <v>686</v>
      </c>
      <c r="I38" s="5"/>
    </row>
    <row r="39" spans="1:9" ht="38.25" x14ac:dyDescent="0.25">
      <c r="A39" s="113">
        <v>30</v>
      </c>
      <c r="B39" s="28" t="s">
        <v>2687</v>
      </c>
      <c r="C39" s="27">
        <v>2019</v>
      </c>
      <c r="D39" s="27"/>
      <c r="E39" s="27"/>
      <c r="F39" s="136" t="s">
        <v>7</v>
      </c>
      <c r="G39" s="27" t="s">
        <v>690</v>
      </c>
      <c r="I39" s="5"/>
    </row>
    <row r="40" spans="1:9" ht="38.25" x14ac:dyDescent="0.25">
      <c r="A40" s="113">
        <v>31</v>
      </c>
      <c r="B40" s="40" t="s">
        <v>2687</v>
      </c>
      <c r="C40" s="27">
        <v>2019</v>
      </c>
      <c r="D40" s="27"/>
      <c r="E40" s="27"/>
      <c r="F40" s="136" t="s">
        <v>7</v>
      </c>
      <c r="G40" s="27" t="s">
        <v>2688</v>
      </c>
      <c r="I40" s="5"/>
    </row>
    <row r="41" spans="1:9" x14ac:dyDescent="0.2">
      <c r="A41" s="113">
        <v>32</v>
      </c>
      <c r="B41" s="119" t="s">
        <v>2689</v>
      </c>
      <c r="C41" s="27">
        <v>2019</v>
      </c>
      <c r="D41" s="136" t="s">
        <v>7</v>
      </c>
      <c r="E41" s="27"/>
      <c r="F41" s="27"/>
      <c r="G41" s="27" t="s">
        <v>687</v>
      </c>
      <c r="I41" s="5"/>
    </row>
    <row r="42" spans="1:9" ht="25.5" x14ac:dyDescent="0.25">
      <c r="A42" s="113">
        <v>33</v>
      </c>
      <c r="B42" s="127" t="s">
        <v>2690</v>
      </c>
      <c r="C42" s="27">
        <v>2019</v>
      </c>
      <c r="D42" s="27"/>
      <c r="E42" s="27"/>
      <c r="F42" s="136" t="s">
        <v>7</v>
      </c>
      <c r="G42" s="27" t="s">
        <v>2691</v>
      </c>
      <c r="I42" s="5"/>
    </row>
    <row r="43" spans="1:9" ht="25.5" x14ac:dyDescent="0.25">
      <c r="A43" s="113">
        <v>34</v>
      </c>
      <c r="B43" s="127" t="s">
        <v>2661</v>
      </c>
      <c r="C43" s="27">
        <v>2019</v>
      </c>
      <c r="D43" s="27"/>
      <c r="E43" s="27"/>
      <c r="F43" s="136" t="s">
        <v>7</v>
      </c>
      <c r="G43" s="27" t="s">
        <v>2662</v>
      </c>
      <c r="I43" s="5"/>
    </row>
    <row r="44" spans="1:9" x14ac:dyDescent="0.25">
      <c r="A44" s="113">
        <v>35</v>
      </c>
      <c r="B44" s="28" t="s">
        <v>2692</v>
      </c>
      <c r="C44" s="27">
        <v>2019</v>
      </c>
      <c r="D44" s="27"/>
      <c r="E44" s="136" t="s">
        <v>7</v>
      </c>
      <c r="F44" s="27"/>
      <c r="G44" s="27" t="s">
        <v>2693</v>
      </c>
      <c r="I44" s="5"/>
    </row>
    <row r="45" spans="1:9" ht="25.5" x14ac:dyDescent="0.25">
      <c r="A45" s="113">
        <v>36</v>
      </c>
      <c r="B45" s="124" t="s">
        <v>2694</v>
      </c>
      <c r="C45" s="27">
        <v>2020</v>
      </c>
      <c r="D45" s="136" t="s">
        <v>7</v>
      </c>
      <c r="E45" s="27"/>
      <c r="F45" s="27"/>
      <c r="G45" s="128" t="s">
        <v>683</v>
      </c>
      <c r="I45" s="5"/>
    </row>
    <row r="46" spans="1:9" ht="25.5" x14ac:dyDescent="0.25">
      <c r="A46" s="113">
        <v>37</v>
      </c>
      <c r="B46" s="124" t="s">
        <v>2694</v>
      </c>
      <c r="C46" s="27">
        <v>2020</v>
      </c>
      <c r="D46" s="136" t="s">
        <v>7</v>
      </c>
      <c r="E46" s="27"/>
      <c r="F46" s="27"/>
      <c r="G46" s="128" t="s">
        <v>683</v>
      </c>
      <c r="I46" s="5"/>
    </row>
    <row r="47" spans="1:9" ht="38.25" x14ac:dyDescent="0.25">
      <c r="A47" s="113">
        <v>38</v>
      </c>
      <c r="B47" s="124" t="s">
        <v>2695</v>
      </c>
      <c r="C47" s="27">
        <v>2020</v>
      </c>
      <c r="D47" s="27"/>
      <c r="E47" s="27" t="s">
        <v>7</v>
      </c>
      <c r="F47" s="27"/>
      <c r="G47" s="128" t="s">
        <v>684</v>
      </c>
      <c r="I47" s="5"/>
    </row>
    <row r="48" spans="1:9" ht="51" x14ac:dyDescent="0.25">
      <c r="A48" s="113">
        <v>39</v>
      </c>
      <c r="B48" s="124" t="s">
        <v>2696</v>
      </c>
      <c r="C48" s="27">
        <v>2020</v>
      </c>
      <c r="D48" s="27" t="s">
        <v>7</v>
      </c>
      <c r="E48" s="27"/>
      <c r="F48" s="27"/>
      <c r="G48" s="128" t="s">
        <v>2697</v>
      </c>
      <c r="I48" s="5"/>
    </row>
    <row r="49" spans="1:9" ht="38.25" x14ac:dyDescent="0.25">
      <c r="A49" s="113">
        <v>40</v>
      </c>
      <c r="B49" s="124" t="s">
        <v>2698</v>
      </c>
      <c r="C49" s="27">
        <v>2020</v>
      </c>
      <c r="D49" s="27" t="s">
        <v>7</v>
      </c>
      <c r="E49" s="27"/>
      <c r="F49" s="27"/>
      <c r="G49" s="128" t="s">
        <v>2699</v>
      </c>
      <c r="I49" s="5"/>
    </row>
    <row r="50" spans="1:9" ht="63.75" x14ac:dyDescent="0.25">
      <c r="A50" s="113">
        <v>41</v>
      </c>
      <c r="B50" s="124" t="s">
        <v>2700</v>
      </c>
      <c r="C50" s="27">
        <v>2020</v>
      </c>
      <c r="D50" s="27" t="s">
        <v>7</v>
      </c>
      <c r="E50" s="27"/>
      <c r="F50" s="27"/>
      <c r="G50" s="128" t="s">
        <v>683</v>
      </c>
      <c r="I50" s="5"/>
    </row>
    <row r="51" spans="1:9" ht="63.75" x14ac:dyDescent="0.25">
      <c r="A51" s="113">
        <v>42</v>
      </c>
      <c r="B51" s="124" t="s">
        <v>2700</v>
      </c>
      <c r="C51" s="27">
        <v>2020</v>
      </c>
      <c r="D51" s="27" t="s">
        <v>7</v>
      </c>
      <c r="E51" s="27"/>
      <c r="F51" s="27"/>
      <c r="G51" s="128" t="s">
        <v>683</v>
      </c>
      <c r="I51" s="5"/>
    </row>
    <row r="52" spans="1:9" ht="63.75" x14ac:dyDescent="0.25">
      <c r="A52" s="113">
        <v>43</v>
      </c>
      <c r="B52" s="124" t="s">
        <v>2700</v>
      </c>
      <c r="C52" s="27">
        <v>2020</v>
      </c>
      <c r="D52" s="27" t="s">
        <v>7</v>
      </c>
      <c r="E52" s="27"/>
      <c r="F52" s="27"/>
      <c r="G52" s="128" t="s">
        <v>683</v>
      </c>
      <c r="I52" s="5"/>
    </row>
    <row r="53" spans="1:9" ht="38.25" x14ac:dyDescent="0.25">
      <c r="A53" s="113">
        <v>44</v>
      </c>
      <c r="B53" s="124" t="s">
        <v>2701</v>
      </c>
      <c r="C53" s="27">
        <v>2020</v>
      </c>
      <c r="D53" s="27" t="s">
        <v>7</v>
      </c>
      <c r="E53" s="27"/>
      <c r="F53" s="27"/>
      <c r="G53" s="128" t="s">
        <v>683</v>
      </c>
      <c r="I53" s="5"/>
    </row>
    <row r="54" spans="1:9" ht="38.25" x14ac:dyDescent="0.25">
      <c r="A54" s="113">
        <v>45</v>
      </c>
      <c r="B54" s="124" t="s">
        <v>2702</v>
      </c>
      <c r="C54" s="27">
        <v>2020</v>
      </c>
      <c r="D54" s="27" t="s">
        <v>7</v>
      </c>
      <c r="E54" s="27"/>
      <c r="F54" s="27"/>
      <c r="G54" s="128" t="s">
        <v>683</v>
      </c>
      <c r="I54" s="5"/>
    </row>
    <row r="55" spans="1:9" ht="38.25" x14ac:dyDescent="0.25">
      <c r="A55" s="113">
        <v>46</v>
      </c>
      <c r="B55" s="124" t="s">
        <v>2703</v>
      </c>
      <c r="C55" s="27">
        <v>2020</v>
      </c>
      <c r="D55" s="27" t="s">
        <v>7</v>
      </c>
      <c r="E55" s="27"/>
      <c r="F55" s="27"/>
      <c r="G55" s="128" t="s">
        <v>735</v>
      </c>
      <c r="I55" s="5"/>
    </row>
    <row r="56" spans="1:9" ht="38.25" x14ac:dyDescent="0.25">
      <c r="A56" s="113">
        <v>47</v>
      </c>
      <c r="B56" s="124" t="s">
        <v>2704</v>
      </c>
      <c r="C56" s="27">
        <v>2020</v>
      </c>
      <c r="D56" s="27"/>
      <c r="E56" s="136" t="s">
        <v>7</v>
      </c>
      <c r="F56" s="27"/>
      <c r="G56" s="128" t="s">
        <v>683</v>
      </c>
      <c r="I56" s="5"/>
    </row>
    <row r="57" spans="1:9" ht="38.25" x14ac:dyDescent="0.25">
      <c r="A57" s="113">
        <v>48</v>
      </c>
      <c r="B57" s="124" t="s">
        <v>2705</v>
      </c>
      <c r="C57" s="27">
        <v>2020</v>
      </c>
      <c r="D57" s="27"/>
      <c r="E57" s="136" t="s">
        <v>7</v>
      </c>
      <c r="F57" s="27"/>
      <c r="G57" s="128" t="s">
        <v>735</v>
      </c>
      <c r="I57" s="5"/>
    </row>
    <row r="58" spans="1:9" ht="63.75" x14ac:dyDescent="0.25">
      <c r="A58" s="113">
        <v>49</v>
      </c>
      <c r="B58" s="124" t="s">
        <v>2706</v>
      </c>
      <c r="C58" s="27">
        <v>2020</v>
      </c>
      <c r="D58" s="27"/>
      <c r="E58" s="27"/>
      <c r="F58" s="136" t="s">
        <v>7</v>
      </c>
      <c r="G58" s="128" t="s">
        <v>735</v>
      </c>
      <c r="I58" s="5"/>
    </row>
    <row r="59" spans="1:9" ht="63.75" x14ac:dyDescent="0.25">
      <c r="A59" s="113">
        <v>50</v>
      </c>
      <c r="B59" s="124" t="s">
        <v>2707</v>
      </c>
      <c r="C59" s="27">
        <v>2020</v>
      </c>
      <c r="D59" s="27"/>
      <c r="E59" s="136" t="s">
        <v>7</v>
      </c>
      <c r="F59" s="27"/>
      <c r="G59" s="128" t="s">
        <v>684</v>
      </c>
      <c r="I59" s="5"/>
    </row>
    <row r="60" spans="1:9" ht="51" x14ac:dyDescent="0.25">
      <c r="A60" s="113">
        <v>51</v>
      </c>
      <c r="B60" s="124" t="s">
        <v>2708</v>
      </c>
      <c r="C60" s="27">
        <v>2020</v>
      </c>
      <c r="D60" s="27" t="s">
        <v>7</v>
      </c>
      <c r="E60" s="27"/>
      <c r="F60" s="27"/>
      <c r="G60" s="27" t="s">
        <v>2709</v>
      </c>
      <c r="I60" s="5"/>
    </row>
    <row r="61" spans="1:9" ht="51" x14ac:dyDescent="0.25">
      <c r="A61" s="113">
        <v>52</v>
      </c>
      <c r="B61" s="124" t="s">
        <v>2708</v>
      </c>
      <c r="C61" s="27">
        <v>2020</v>
      </c>
      <c r="D61" s="27" t="s">
        <v>7</v>
      </c>
      <c r="E61" s="27"/>
      <c r="F61" s="27"/>
      <c r="G61" s="27" t="s">
        <v>2709</v>
      </c>
      <c r="I61" s="5"/>
    </row>
    <row r="62" spans="1:9" ht="51" x14ac:dyDescent="0.25">
      <c r="A62" s="113">
        <v>53</v>
      </c>
      <c r="B62" s="124" t="s">
        <v>2708</v>
      </c>
      <c r="C62" s="27">
        <v>2020</v>
      </c>
      <c r="D62" s="27" t="s">
        <v>7</v>
      </c>
      <c r="E62" s="27"/>
      <c r="F62" s="27"/>
      <c r="G62" s="27" t="s">
        <v>2709</v>
      </c>
      <c r="I62" s="5"/>
    </row>
    <row r="63" spans="1:9" ht="51" x14ac:dyDescent="0.25">
      <c r="A63" s="113">
        <v>54</v>
      </c>
      <c r="B63" s="124" t="s">
        <v>2708</v>
      </c>
      <c r="C63" s="27">
        <v>2020</v>
      </c>
      <c r="D63" s="27" t="s">
        <v>7</v>
      </c>
      <c r="E63" s="27"/>
      <c r="F63" s="27"/>
      <c r="G63" s="27" t="s">
        <v>2709</v>
      </c>
      <c r="I63" s="5"/>
    </row>
    <row r="64" spans="1:9" ht="51" x14ac:dyDescent="0.25">
      <c r="A64" s="113">
        <v>55</v>
      </c>
      <c r="B64" s="124" t="s">
        <v>2708</v>
      </c>
      <c r="C64" s="27">
        <v>2020</v>
      </c>
      <c r="D64" s="27" t="s">
        <v>7</v>
      </c>
      <c r="E64" s="27"/>
      <c r="F64" s="27"/>
      <c r="G64" s="27" t="s">
        <v>2709</v>
      </c>
      <c r="I64" s="5"/>
    </row>
    <row r="65" spans="1:9" ht="38.25" x14ac:dyDescent="0.25">
      <c r="A65" s="113">
        <v>56</v>
      </c>
      <c r="B65" s="129" t="s">
        <v>2710</v>
      </c>
      <c r="C65" s="27">
        <v>2020</v>
      </c>
      <c r="D65" s="27"/>
      <c r="E65" s="27" t="s">
        <v>7</v>
      </c>
      <c r="F65" s="27"/>
      <c r="G65" s="27" t="s">
        <v>687</v>
      </c>
      <c r="I65" s="5"/>
    </row>
    <row r="66" spans="1:9" x14ac:dyDescent="0.25">
      <c r="A66" s="113">
        <v>57</v>
      </c>
      <c r="B66" s="129" t="s">
        <v>2711</v>
      </c>
      <c r="C66" s="27">
        <v>2020</v>
      </c>
      <c r="D66" s="27" t="s">
        <v>7</v>
      </c>
      <c r="E66" s="27"/>
      <c r="F66" s="27"/>
      <c r="G66" s="27" t="s">
        <v>686</v>
      </c>
      <c r="I66" s="5"/>
    </row>
    <row r="67" spans="1:9" x14ac:dyDescent="0.25">
      <c r="A67" s="113">
        <v>58</v>
      </c>
      <c r="B67" s="129" t="s">
        <v>2711</v>
      </c>
      <c r="C67" s="27">
        <v>2020</v>
      </c>
      <c r="D67" s="27" t="s">
        <v>7</v>
      </c>
      <c r="E67" s="27"/>
      <c r="F67" s="27"/>
      <c r="G67" s="27" t="s">
        <v>686</v>
      </c>
      <c r="I67" s="5"/>
    </row>
    <row r="68" spans="1:9" x14ac:dyDescent="0.25">
      <c r="A68" s="113">
        <v>59</v>
      </c>
      <c r="B68" s="129" t="s">
        <v>2712</v>
      </c>
      <c r="C68" s="27">
        <v>2020</v>
      </c>
      <c r="D68" s="27" t="s">
        <v>7</v>
      </c>
      <c r="E68" s="27"/>
      <c r="F68" s="27"/>
      <c r="G68" s="27" t="s">
        <v>687</v>
      </c>
      <c r="I68" s="5"/>
    </row>
    <row r="69" spans="1:9" x14ac:dyDescent="0.25">
      <c r="A69" s="113">
        <v>60</v>
      </c>
      <c r="B69" s="129" t="s">
        <v>2712</v>
      </c>
      <c r="C69" s="27">
        <v>2020</v>
      </c>
      <c r="D69" s="27" t="s">
        <v>7</v>
      </c>
      <c r="E69" s="27"/>
      <c r="F69" s="27"/>
      <c r="G69" s="27" t="s">
        <v>687</v>
      </c>
      <c r="I69" s="5"/>
    </row>
    <row r="70" spans="1:9" x14ac:dyDescent="0.25">
      <c r="A70" s="113">
        <v>61</v>
      </c>
      <c r="B70" s="129" t="s">
        <v>2712</v>
      </c>
      <c r="C70" s="27">
        <v>2020</v>
      </c>
      <c r="D70" s="27" t="s">
        <v>7</v>
      </c>
      <c r="E70" s="27"/>
      <c r="F70" s="27"/>
      <c r="G70" s="27" t="s">
        <v>687</v>
      </c>
      <c r="I70" s="5"/>
    </row>
    <row r="71" spans="1:9" ht="76.5" x14ac:dyDescent="0.25">
      <c r="A71" s="113">
        <v>62</v>
      </c>
      <c r="B71" s="124" t="s">
        <v>2713</v>
      </c>
      <c r="C71" s="27">
        <v>2019</v>
      </c>
      <c r="D71" s="27"/>
      <c r="E71" s="27" t="s">
        <v>7</v>
      </c>
      <c r="F71" s="27"/>
      <c r="G71" s="27" t="s">
        <v>2714</v>
      </c>
      <c r="I71" s="5"/>
    </row>
    <row r="72" spans="1:9" ht="76.5" x14ac:dyDescent="0.25">
      <c r="A72" s="113">
        <v>63</v>
      </c>
      <c r="B72" s="124" t="s">
        <v>2715</v>
      </c>
      <c r="C72" s="27">
        <v>2019</v>
      </c>
      <c r="D72" s="27"/>
      <c r="E72" s="27" t="s">
        <v>7</v>
      </c>
      <c r="F72" s="27"/>
      <c r="G72" s="27" t="s">
        <v>2714</v>
      </c>
      <c r="I72" s="5"/>
    </row>
    <row r="73" spans="1:9" ht="76.5" x14ac:dyDescent="0.25">
      <c r="A73" s="113">
        <v>64</v>
      </c>
      <c r="B73" s="124" t="s">
        <v>2713</v>
      </c>
      <c r="C73" s="27">
        <v>2019</v>
      </c>
      <c r="D73" s="27"/>
      <c r="E73" s="27" t="s">
        <v>7</v>
      </c>
      <c r="F73" s="27"/>
      <c r="G73" s="27" t="s">
        <v>2716</v>
      </c>
      <c r="I73" s="5"/>
    </row>
    <row r="74" spans="1:9" ht="76.5" x14ac:dyDescent="0.25">
      <c r="A74" s="113">
        <v>65</v>
      </c>
      <c r="B74" s="124" t="s">
        <v>2713</v>
      </c>
      <c r="C74" s="27">
        <v>2019</v>
      </c>
      <c r="D74" s="27"/>
      <c r="E74" s="27" t="s">
        <v>7</v>
      </c>
      <c r="F74" s="27"/>
      <c r="G74" s="27" t="s">
        <v>2716</v>
      </c>
      <c r="I74" s="5"/>
    </row>
    <row r="75" spans="1:9" ht="76.5" x14ac:dyDescent="0.25">
      <c r="A75" s="113">
        <v>66</v>
      </c>
      <c r="B75" s="124" t="s">
        <v>2715</v>
      </c>
      <c r="C75" s="27">
        <v>2019</v>
      </c>
      <c r="D75" s="27"/>
      <c r="E75" s="27" t="s">
        <v>7</v>
      </c>
      <c r="F75" s="27"/>
      <c r="G75" s="27" t="s">
        <v>735</v>
      </c>
      <c r="I75" s="5"/>
    </row>
    <row r="76" spans="1:9" ht="76.5" x14ac:dyDescent="0.25">
      <c r="A76" s="113">
        <v>67</v>
      </c>
      <c r="B76" s="124" t="s">
        <v>2713</v>
      </c>
      <c r="C76" s="27">
        <v>2019</v>
      </c>
      <c r="D76" s="27"/>
      <c r="E76" s="136" t="s">
        <v>7</v>
      </c>
      <c r="F76" s="27"/>
      <c r="G76" s="27" t="s">
        <v>2716</v>
      </c>
      <c r="I76" s="5"/>
    </row>
    <row r="77" spans="1:9" ht="25.5" x14ac:dyDescent="0.25">
      <c r="A77" s="113">
        <v>68</v>
      </c>
      <c r="B77" s="124" t="s">
        <v>2717</v>
      </c>
      <c r="C77" s="27">
        <v>2019</v>
      </c>
      <c r="D77" s="27"/>
      <c r="E77" s="136" t="s">
        <v>7</v>
      </c>
      <c r="F77" s="27"/>
      <c r="G77" s="27" t="s">
        <v>2716</v>
      </c>
      <c r="I77" s="5"/>
    </row>
    <row r="78" spans="1:9" ht="38.25" x14ac:dyDescent="0.25">
      <c r="A78" s="113">
        <v>69</v>
      </c>
      <c r="B78" s="124" t="s">
        <v>2718</v>
      </c>
      <c r="C78" s="27">
        <v>2019</v>
      </c>
      <c r="D78" s="27"/>
      <c r="E78" s="136" t="s">
        <v>7</v>
      </c>
      <c r="F78" s="27"/>
      <c r="G78" s="27" t="s">
        <v>2716</v>
      </c>
      <c r="I78" s="5"/>
    </row>
    <row r="79" spans="1:9" ht="25.5" x14ac:dyDescent="0.25">
      <c r="A79" s="113">
        <v>70</v>
      </c>
      <c r="B79" s="124" t="s">
        <v>2717</v>
      </c>
      <c r="C79" s="27">
        <v>2019</v>
      </c>
      <c r="D79" s="27"/>
      <c r="E79" s="136" t="s">
        <v>7</v>
      </c>
      <c r="F79" s="27"/>
      <c r="G79" s="27" t="s">
        <v>2716</v>
      </c>
      <c r="I79" s="5"/>
    </row>
    <row r="80" spans="1:9" ht="25.5" x14ac:dyDescent="0.25">
      <c r="A80" s="113">
        <v>71</v>
      </c>
      <c r="B80" s="27" t="s">
        <v>2719</v>
      </c>
      <c r="C80" s="27">
        <v>2020</v>
      </c>
      <c r="D80" s="27"/>
      <c r="E80" s="136" t="s">
        <v>7</v>
      </c>
      <c r="F80" s="27"/>
      <c r="G80" s="118" t="s">
        <v>687</v>
      </c>
      <c r="H80" s="5" t="s">
        <v>2720</v>
      </c>
      <c r="I80" s="5"/>
    </row>
    <row r="81" spans="1:9" ht="38.25" x14ac:dyDescent="0.25">
      <c r="A81" s="113">
        <v>72</v>
      </c>
      <c r="B81" s="27" t="s">
        <v>2721</v>
      </c>
      <c r="C81" s="27">
        <v>2020</v>
      </c>
      <c r="D81" s="27" t="s">
        <v>7</v>
      </c>
      <c r="E81" s="27"/>
      <c r="F81" s="27"/>
      <c r="G81" s="27" t="s">
        <v>2722</v>
      </c>
      <c r="I81" s="5"/>
    </row>
    <row r="82" spans="1:9" ht="38.25" x14ac:dyDescent="0.25">
      <c r="A82" s="113">
        <v>73</v>
      </c>
      <c r="B82" s="27" t="s">
        <v>2721</v>
      </c>
      <c r="C82" s="27">
        <v>2020</v>
      </c>
      <c r="D82" s="27" t="s">
        <v>7</v>
      </c>
      <c r="E82" s="27"/>
      <c r="F82" s="27"/>
      <c r="G82" s="27" t="s">
        <v>2723</v>
      </c>
      <c r="I82" s="5"/>
    </row>
    <row r="83" spans="1:9" ht="38.25" x14ac:dyDescent="0.25">
      <c r="A83" s="113">
        <v>74</v>
      </c>
      <c r="B83" s="27" t="s">
        <v>2724</v>
      </c>
      <c r="C83" s="27">
        <v>2020</v>
      </c>
      <c r="D83" s="27"/>
      <c r="E83" s="27"/>
      <c r="F83" s="136" t="s">
        <v>7</v>
      </c>
      <c r="G83" s="118" t="s">
        <v>2725</v>
      </c>
      <c r="I83" s="5"/>
    </row>
    <row r="84" spans="1:9" ht="25.5" x14ac:dyDescent="0.25">
      <c r="A84" s="113">
        <v>75</v>
      </c>
      <c r="B84" s="27" t="s">
        <v>2726</v>
      </c>
      <c r="C84" s="27">
        <v>2019</v>
      </c>
      <c r="D84" s="27"/>
      <c r="E84" s="136" t="s">
        <v>7</v>
      </c>
      <c r="F84" s="27"/>
      <c r="G84" s="27" t="s">
        <v>2727</v>
      </c>
      <c r="I84" s="5"/>
    </row>
    <row r="85" spans="1:9" ht="76.5" x14ac:dyDescent="0.25">
      <c r="A85" s="113">
        <v>76</v>
      </c>
      <c r="B85" s="27" t="s">
        <v>2728</v>
      </c>
      <c r="C85" s="27">
        <v>2019</v>
      </c>
      <c r="D85" s="27"/>
      <c r="E85" s="27" t="s">
        <v>7</v>
      </c>
      <c r="F85" s="27"/>
      <c r="G85" s="118" t="s">
        <v>2729</v>
      </c>
      <c r="I85" s="5"/>
    </row>
    <row r="86" spans="1:9" ht="63.75" x14ac:dyDescent="0.25">
      <c r="A86" s="113">
        <v>77</v>
      </c>
      <c r="B86" s="27" t="s">
        <v>2730</v>
      </c>
      <c r="C86" s="27">
        <v>2019</v>
      </c>
      <c r="D86" s="27"/>
      <c r="E86" s="136" t="s">
        <v>7</v>
      </c>
      <c r="F86" s="27"/>
      <c r="G86" s="27" t="s">
        <v>2731</v>
      </c>
      <c r="I86" s="5"/>
    </row>
    <row r="87" spans="1:9" ht="38.25" x14ac:dyDescent="0.25">
      <c r="A87" s="113">
        <v>78</v>
      </c>
      <c r="B87" s="27" t="s">
        <v>2732</v>
      </c>
      <c r="C87" s="27">
        <v>2019</v>
      </c>
      <c r="D87" s="27" t="s">
        <v>7</v>
      </c>
      <c r="E87" s="27"/>
      <c r="F87" s="27"/>
      <c r="G87" s="118" t="s">
        <v>2733</v>
      </c>
      <c r="I87" s="5"/>
    </row>
    <row r="88" spans="1:9" x14ac:dyDescent="0.25">
      <c r="A88" s="113">
        <v>79</v>
      </c>
      <c r="B88" s="28" t="s">
        <v>2734</v>
      </c>
      <c r="C88" s="27">
        <v>2020</v>
      </c>
      <c r="D88" s="27"/>
      <c r="E88" s="27" t="s">
        <v>7</v>
      </c>
      <c r="F88" s="27"/>
      <c r="G88" s="46" t="s">
        <v>748</v>
      </c>
      <c r="I88" s="5"/>
    </row>
    <row r="89" spans="1:9" x14ac:dyDescent="0.25">
      <c r="A89" s="113">
        <v>80</v>
      </c>
      <c r="B89" s="28" t="s">
        <v>2735</v>
      </c>
      <c r="C89" s="27">
        <v>2020</v>
      </c>
      <c r="D89" s="27"/>
      <c r="E89" s="27" t="s">
        <v>7</v>
      </c>
      <c r="F89" s="27"/>
      <c r="G89" s="130" t="s">
        <v>693</v>
      </c>
      <c r="I89" s="5"/>
    </row>
    <row r="90" spans="1:9" x14ac:dyDescent="0.25">
      <c r="A90" s="113">
        <v>81</v>
      </c>
      <c r="B90" s="28" t="s">
        <v>2736</v>
      </c>
      <c r="C90" s="27">
        <v>2020</v>
      </c>
      <c r="D90" s="27"/>
      <c r="E90" s="27" t="s">
        <v>7</v>
      </c>
      <c r="F90" s="27"/>
      <c r="G90" s="130" t="s">
        <v>740</v>
      </c>
      <c r="I90" s="5"/>
    </row>
    <row r="91" spans="1:9" x14ac:dyDescent="0.25">
      <c r="A91" s="113">
        <v>82</v>
      </c>
      <c r="B91" s="28" t="s">
        <v>2737</v>
      </c>
      <c r="C91" s="27">
        <v>2019</v>
      </c>
      <c r="D91" s="27"/>
      <c r="E91" s="27" t="s">
        <v>7</v>
      </c>
      <c r="F91" s="27"/>
      <c r="G91" s="46" t="s">
        <v>748</v>
      </c>
      <c r="I91" s="5"/>
    </row>
    <row r="92" spans="1:9" x14ac:dyDescent="0.25">
      <c r="A92" s="113">
        <v>83</v>
      </c>
      <c r="B92" s="40" t="s">
        <v>2738</v>
      </c>
      <c r="C92" s="27">
        <v>2019</v>
      </c>
      <c r="D92" s="27"/>
      <c r="E92" s="27" t="s">
        <v>7</v>
      </c>
      <c r="F92" s="27"/>
      <c r="G92" s="130" t="s">
        <v>693</v>
      </c>
      <c r="I92" s="5"/>
    </row>
    <row r="93" spans="1:9" x14ac:dyDescent="0.25">
      <c r="A93" s="113">
        <v>84</v>
      </c>
      <c r="B93" s="123" t="s">
        <v>2739</v>
      </c>
      <c r="C93" s="27">
        <v>2019</v>
      </c>
      <c r="D93" s="27"/>
      <c r="E93" s="27" t="s">
        <v>7</v>
      </c>
      <c r="F93" s="27"/>
      <c r="G93" s="130" t="s">
        <v>740</v>
      </c>
      <c r="I93" s="5"/>
    </row>
    <row r="94" spans="1:9" x14ac:dyDescent="0.25">
      <c r="A94" s="113">
        <v>85</v>
      </c>
      <c r="B94" s="28" t="s">
        <v>2737</v>
      </c>
      <c r="C94" s="27">
        <v>2019</v>
      </c>
      <c r="D94" s="27"/>
      <c r="E94" s="27" t="s">
        <v>7</v>
      </c>
      <c r="F94" s="27"/>
      <c r="G94" s="46" t="s">
        <v>748</v>
      </c>
      <c r="I94" s="5"/>
    </row>
    <row r="95" spans="1:9" x14ac:dyDescent="0.25">
      <c r="A95" s="113">
        <v>86</v>
      </c>
      <c r="B95" s="28" t="s">
        <v>2740</v>
      </c>
      <c r="C95" s="27">
        <v>2019</v>
      </c>
      <c r="D95" s="27"/>
      <c r="E95" s="136" t="s">
        <v>7</v>
      </c>
      <c r="F95" s="27"/>
      <c r="G95" s="130" t="s">
        <v>740</v>
      </c>
      <c r="I95" s="5"/>
    </row>
    <row r="96" spans="1:9" x14ac:dyDescent="0.25">
      <c r="A96" s="113">
        <v>87</v>
      </c>
      <c r="B96" s="28" t="s">
        <v>2741</v>
      </c>
      <c r="C96" s="27">
        <v>2019</v>
      </c>
      <c r="D96" s="27"/>
      <c r="E96" s="136" t="s">
        <v>7</v>
      </c>
      <c r="F96" s="27"/>
      <c r="G96" s="130" t="s">
        <v>740</v>
      </c>
      <c r="I96" s="5"/>
    </row>
    <row r="97" spans="1:9" x14ac:dyDescent="0.25">
      <c r="A97" s="113">
        <v>88</v>
      </c>
      <c r="B97" s="123" t="s">
        <v>2742</v>
      </c>
      <c r="C97" s="27">
        <v>2019</v>
      </c>
      <c r="D97" s="27"/>
      <c r="E97" s="136" t="s">
        <v>7</v>
      </c>
      <c r="F97" s="27"/>
      <c r="G97" s="130" t="s">
        <v>693</v>
      </c>
      <c r="I97" s="5"/>
    </row>
    <row r="98" spans="1:9" x14ac:dyDescent="0.25">
      <c r="A98" s="113">
        <v>89</v>
      </c>
      <c r="B98" s="123" t="s">
        <v>2743</v>
      </c>
      <c r="C98" s="27">
        <v>2019</v>
      </c>
      <c r="D98" s="27"/>
      <c r="E98" s="136" t="s">
        <v>7</v>
      </c>
      <c r="F98" s="27"/>
      <c r="G98" s="130" t="s">
        <v>693</v>
      </c>
      <c r="I98" s="5"/>
    </row>
    <row r="99" spans="1:9" ht="25.5" x14ac:dyDescent="0.25">
      <c r="A99" s="113">
        <v>90</v>
      </c>
      <c r="B99" s="28" t="s">
        <v>2744</v>
      </c>
      <c r="C99" s="27">
        <v>2020</v>
      </c>
      <c r="D99" s="27" t="s">
        <v>7</v>
      </c>
      <c r="E99" s="27"/>
      <c r="F99" s="27"/>
      <c r="G99" s="27" t="s">
        <v>686</v>
      </c>
      <c r="I99" s="5"/>
    </row>
    <row r="100" spans="1:9" x14ac:dyDescent="0.25">
      <c r="A100" s="113">
        <v>91</v>
      </c>
      <c r="B100" s="28" t="s">
        <v>2745</v>
      </c>
      <c r="C100" s="27">
        <v>2020</v>
      </c>
      <c r="D100" s="27"/>
      <c r="E100" s="27" t="s">
        <v>7</v>
      </c>
      <c r="F100" s="27"/>
      <c r="G100" s="27" t="s">
        <v>2746</v>
      </c>
      <c r="I100" s="5"/>
    </row>
    <row r="101" spans="1:9" x14ac:dyDescent="0.2">
      <c r="A101" s="113">
        <v>92</v>
      </c>
      <c r="B101" s="131" t="s">
        <v>2747</v>
      </c>
      <c r="C101" s="27">
        <v>2020</v>
      </c>
      <c r="D101" s="27" t="s">
        <v>7</v>
      </c>
      <c r="E101" s="27"/>
      <c r="F101" s="27"/>
      <c r="G101" s="132" t="s">
        <v>2748</v>
      </c>
      <c r="I101" s="5"/>
    </row>
    <row r="102" spans="1:9" ht="38.25" x14ac:dyDescent="0.25">
      <c r="A102" s="113">
        <v>93</v>
      </c>
      <c r="B102" s="28" t="s">
        <v>2749</v>
      </c>
      <c r="C102" s="27">
        <v>2020</v>
      </c>
      <c r="D102" s="27" t="s">
        <v>7</v>
      </c>
      <c r="E102" s="27"/>
      <c r="F102" s="27"/>
      <c r="G102" s="118" t="s">
        <v>2750</v>
      </c>
      <c r="I102" s="5"/>
    </row>
    <row r="103" spans="1:9" x14ac:dyDescent="0.25">
      <c r="A103" s="113">
        <v>94</v>
      </c>
      <c r="B103" s="131" t="s">
        <v>2751</v>
      </c>
      <c r="C103" s="27">
        <v>2020</v>
      </c>
      <c r="D103" s="27" t="s">
        <v>7</v>
      </c>
      <c r="E103" s="27"/>
      <c r="F103" s="27"/>
      <c r="G103" s="130" t="s">
        <v>740</v>
      </c>
      <c r="I103" s="5"/>
    </row>
    <row r="104" spans="1:9" x14ac:dyDescent="0.25">
      <c r="A104" s="65">
        <v>95</v>
      </c>
      <c r="B104" s="28" t="s">
        <v>2752</v>
      </c>
      <c r="C104" s="27">
        <v>2020</v>
      </c>
      <c r="D104" s="27" t="s">
        <v>7</v>
      </c>
      <c r="E104" s="27"/>
      <c r="F104" s="27"/>
      <c r="G104" s="27" t="s">
        <v>2753</v>
      </c>
      <c r="I104" s="5"/>
    </row>
    <row r="105" spans="1:9" ht="25.5" x14ac:dyDescent="0.25">
      <c r="A105" s="65">
        <v>96</v>
      </c>
      <c r="B105" s="124" t="s">
        <v>2754</v>
      </c>
      <c r="C105" s="27">
        <v>2020</v>
      </c>
      <c r="D105" s="27" t="s">
        <v>7</v>
      </c>
      <c r="E105" s="27"/>
      <c r="F105" s="27"/>
      <c r="G105" s="27" t="s">
        <v>686</v>
      </c>
      <c r="I105" s="5"/>
    </row>
    <row r="106" spans="1:9" ht="38.25" x14ac:dyDescent="0.25">
      <c r="A106" s="65">
        <v>97</v>
      </c>
      <c r="B106" s="28" t="s">
        <v>2755</v>
      </c>
      <c r="C106" s="27">
        <v>2020</v>
      </c>
      <c r="D106" s="27"/>
      <c r="E106" s="136" t="s">
        <v>7</v>
      </c>
      <c r="F106" s="27"/>
      <c r="G106" s="118" t="s">
        <v>2653</v>
      </c>
      <c r="I106" s="5"/>
    </row>
    <row r="107" spans="1:9" ht="25.5" x14ac:dyDescent="0.25">
      <c r="A107" s="65">
        <v>98</v>
      </c>
      <c r="B107" s="124" t="s">
        <v>2756</v>
      </c>
      <c r="C107" s="27">
        <v>2020</v>
      </c>
      <c r="D107" s="27" t="s">
        <v>7</v>
      </c>
      <c r="E107" s="27"/>
      <c r="F107" s="27"/>
      <c r="G107" s="118" t="s">
        <v>2757</v>
      </c>
      <c r="I107" s="5"/>
    </row>
    <row r="108" spans="1:9" ht="25.5" x14ac:dyDescent="0.25">
      <c r="A108" s="65">
        <v>99</v>
      </c>
      <c r="B108" s="28" t="s">
        <v>2758</v>
      </c>
      <c r="C108" s="27">
        <v>2020</v>
      </c>
      <c r="D108" s="27"/>
      <c r="E108" s="27" t="s">
        <v>7</v>
      </c>
      <c r="F108" s="27"/>
      <c r="G108" s="27" t="s">
        <v>686</v>
      </c>
      <c r="I108" s="5"/>
    </row>
    <row r="109" spans="1:9" ht="25.5" x14ac:dyDescent="0.25">
      <c r="A109" s="65">
        <v>100</v>
      </c>
      <c r="B109" s="124" t="s">
        <v>2759</v>
      </c>
      <c r="C109" s="27">
        <v>2020</v>
      </c>
      <c r="D109" s="27" t="s">
        <v>7</v>
      </c>
      <c r="E109" s="27"/>
      <c r="F109" s="27"/>
      <c r="G109" s="27" t="s">
        <v>2760</v>
      </c>
      <c r="I109" s="5"/>
    </row>
    <row r="110" spans="1:9" ht="51" x14ac:dyDescent="0.25">
      <c r="A110" s="113">
        <v>101</v>
      </c>
      <c r="B110" s="133" t="s">
        <v>2761</v>
      </c>
      <c r="C110" s="27">
        <v>2020</v>
      </c>
      <c r="D110" s="27"/>
      <c r="E110" s="27" t="s">
        <v>7</v>
      </c>
      <c r="F110" s="27"/>
      <c r="G110" s="27" t="s">
        <v>690</v>
      </c>
      <c r="I110" s="5"/>
    </row>
    <row r="111" spans="1:9" ht="51" x14ac:dyDescent="0.25">
      <c r="A111" s="113">
        <v>102</v>
      </c>
      <c r="B111" s="28" t="s">
        <v>2762</v>
      </c>
      <c r="C111" s="27">
        <v>2019</v>
      </c>
      <c r="D111" s="27"/>
      <c r="E111" s="27" t="s">
        <v>7</v>
      </c>
      <c r="F111" s="27"/>
      <c r="G111" s="27" t="s">
        <v>2763</v>
      </c>
      <c r="I111" s="5"/>
    </row>
    <row r="112" spans="1:9" ht="38.25" x14ac:dyDescent="0.2">
      <c r="A112" s="113">
        <v>103</v>
      </c>
      <c r="B112" s="28" t="s">
        <v>2764</v>
      </c>
      <c r="C112" s="27">
        <v>2019</v>
      </c>
      <c r="D112" s="27" t="s">
        <v>7</v>
      </c>
      <c r="E112" s="27"/>
      <c r="F112" s="27"/>
      <c r="G112" s="121" t="s">
        <v>2765</v>
      </c>
      <c r="I112" s="5"/>
    </row>
    <row r="113" spans="1:9" ht="38.25" x14ac:dyDescent="0.2">
      <c r="A113" s="113">
        <v>104</v>
      </c>
      <c r="B113" s="28" t="s">
        <v>2764</v>
      </c>
      <c r="C113" s="27">
        <v>2019</v>
      </c>
      <c r="D113" s="27" t="s">
        <v>7</v>
      </c>
      <c r="E113" s="27"/>
      <c r="F113" s="27"/>
      <c r="G113" s="121" t="s">
        <v>2766</v>
      </c>
      <c r="I113" s="5"/>
    </row>
    <row r="114" spans="1:9" x14ac:dyDescent="0.2">
      <c r="A114" s="113">
        <v>105</v>
      </c>
      <c r="B114" s="134" t="s">
        <v>2767</v>
      </c>
      <c r="C114" s="27">
        <v>2019</v>
      </c>
      <c r="D114" s="27" t="s">
        <v>7</v>
      </c>
      <c r="E114" s="27"/>
      <c r="F114" s="27"/>
      <c r="G114" s="27" t="s">
        <v>2768</v>
      </c>
      <c r="I114" s="5"/>
    </row>
    <row r="115" spans="1:9" ht="25.5" x14ac:dyDescent="0.25">
      <c r="A115" s="113">
        <v>106</v>
      </c>
      <c r="B115" s="28" t="s">
        <v>2769</v>
      </c>
      <c r="C115" s="27">
        <v>2019</v>
      </c>
      <c r="D115" s="27" t="s">
        <v>7</v>
      </c>
      <c r="E115" s="27"/>
      <c r="F115" s="27"/>
      <c r="G115" s="27" t="s">
        <v>2770</v>
      </c>
      <c r="I115" s="5"/>
    </row>
    <row r="116" spans="1:9" x14ac:dyDescent="0.25">
      <c r="A116" s="113">
        <v>107</v>
      </c>
      <c r="B116" s="28" t="s">
        <v>2771</v>
      </c>
      <c r="C116" s="27">
        <v>2019</v>
      </c>
      <c r="D116" s="27" t="s">
        <v>7</v>
      </c>
      <c r="E116" s="27"/>
      <c r="F116" s="27"/>
      <c r="G116" s="27" t="s">
        <v>2674</v>
      </c>
      <c r="I116" s="5"/>
    </row>
    <row r="117" spans="1:9" ht="38.25" x14ac:dyDescent="0.25">
      <c r="A117" s="113">
        <v>108</v>
      </c>
      <c r="B117" s="28" t="s">
        <v>2772</v>
      </c>
      <c r="C117" s="27">
        <v>2018</v>
      </c>
      <c r="D117" s="27"/>
      <c r="E117" s="136" t="s">
        <v>7</v>
      </c>
      <c r="F117" s="27"/>
      <c r="G117" s="27" t="s">
        <v>687</v>
      </c>
      <c r="I117" s="5"/>
    </row>
    <row r="118" spans="1:9" ht="38.25" x14ac:dyDescent="0.25">
      <c r="A118" s="113">
        <v>109</v>
      </c>
      <c r="B118" s="28" t="s">
        <v>2773</v>
      </c>
      <c r="C118" s="27">
        <v>2018</v>
      </c>
      <c r="D118" s="27" t="s">
        <v>7</v>
      </c>
      <c r="E118" s="27"/>
      <c r="F118" s="27"/>
      <c r="G118" s="27" t="s">
        <v>687</v>
      </c>
      <c r="I118" s="5"/>
    </row>
    <row r="119" spans="1:9" x14ac:dyDescent="0.25">
      <c r="A119" s="113">
        <v>110</v>
      </c>
      <c r="B119" s="135" t="s">
        <v>2774</v>
      </c>
      <c r="C119" s="27">
        <v>2017</v>
      </c>
      <c r="D119" s="27"/>
      <c r="E119" s="27"/>
      <c r="F119" s="136" t="s">
        <v>7</v>
      </c>
      <c r="G119" s="27" t="s">
        <v>2775</v>
      </c>
      <c r="I119" s="5"/>
    </row>
    <row r="120" spans="1:9" ht="25.5" x14ac:dyDescent="0.25">
      <c r="A120" s="113">
        <v>111</v>
      </c>
      <c r="B120" s="135" t="s">
        <v>2776</v>
      </c>
      <c r="C120" s="27">
        <v>2017</v>
      </c>
      <c r="D120" s="27"/>
      <c r="E120" s="27"/>
      <c r="F120" s="136" t="s">
        <v>7</v>
      </c>
      <c r="G120" s="27" t="s">
        <v>2777</v>
      </c>
      <c r="I120" s="5"/>
    </row>
    <row r="121" spans="1:9" ht="38.25" x14ac:dyDescent="0.25">
      <c r="A121" s="113">
        <v>112</v>
      </c>
      <c r="B121" s="28" t="s">
        <v>2778</v>
      </c>
      <c r="C121" s="27">
        <v>2017</v>
      </c>
      <c r="D121" s="27"/>
      <c r="E121" s="27" t="s">
        <v>7</v>
      </c>
      <c r="F121" s="27"/>
      <c r="G121" s="27" t="s">
        <v>690</v>
      </c>
      <c r="I121" s="5"/>
    </row>
    <row r="122" spans="1:9" x14ac:dyDescent="0.25">
      <c r="A122" s="147">
        <v>113</v>
      </c>
      <c r="B122" s="28" t="s">
        <v>2974</v>
      </c>
      <c r="C122" s="136">
        <v>2016</v>
      </c>
      <c r="D122" s="136" t="s">
        <v>7</v>
      </c>
      <c r="E122" s="136"/>
      <c r="F122" s="136"/>
      <c r="G122" s="136" t="s">
        <v>684</v>
      </c>
      <c r="I122" s="5"/>
    </row>
    <row r="123" spans="1:9" ht="25.5" x14ac:dyDescent="0.25">
      <c r="A123" s="147">
        <v>114</v>
      </c>
      <c r="B123" s="28" t="s">
        <v>2975</v>
      </c>
      <c r="C123" s="136">
        <v>2016</v>
      </c>
      <c r="D123" s="136" t="s">
        <v>7</v>
      </c>
      <c r="E123" s="136"/>
      <c r="F123" s="136"/>
      <c r="G123" s="136" t="s">
        <v>683</v>
      </c>
      <c r="I123" s="5"/>
    </row>
    <row r="124" spans="1:9" x14ac:dyDescent="0.25">
      <c r="A124" s="147">
        <v>115</v>
      </c>
      <c r="B124" s="28" t="s">
        <v>2976</v>
      </c>
      <c r="C124" s="136">
        <v>2016</v>
      </c>
      <c r="D124" s="136" t="s">
        <v>7</v>
      </c>
      <c r="E124" s="136"/>
      <c r="F124" s="136"/>
      <c r="G124" s="136" t="s">
        <v>735</v>
      </c>
      <c r="I124" s="5"/>
    </row>
    <row r="125" spans="1:9" x14ac:dyDescent="0.25">
      <c r="A125" s="147">
        <v>116</v>
      </c>
      <c r="B125" s="28" t="s">
        <v>2977</v>
      </c>
      <c r="C125" s="136">
        <v>2016</v>
      </c>
      <c r="D125" s="136" t="s">
        <v>7</v>
      </c>
      <c r="E125" s="136"/>
      <c r="F125" s="136"/>
      <c r="G125" s="136" t="s">
        <v>683</v>
      </c>
      <c r="I125" s="5"/>
    </row>
    <row r="126" spans="1:9" ht="25.5" x14ac:dyDescent="0.25">
      <c r="A126" s="147">
        <v>117</v>
      </c>
      <c r="B126" s="28" t="s">
        <v>2978</v>
      </c>
      <c r="C126" s="136">
        <v>2016</v>
      </c>
      <c r="D126" s="136" t="s">
        <v>7</v>
      </c>
      <c r="E126" s="136"/>
      <c r="F126" s="136"/>
      <c r="G126" s="136" t="s">
        <v>683</v>
      </c>
      <c r="I126" s="5"/>
    </row>
    <row r="127" spans="1:9" ht="25.5" x14ac:dyDescent="0.25">
      <c r="A127" s="147">
        <v>118</v>
      </c>
      <c r="B127" s="28" t="s">
        <v>2979</v>
      </c>
      <c r="C127" s="136">
        <v>2016</v>
      </c>
      <c r="D127" s="136" t="s">
        <v>7</v>
      </c>
      <c r="E127" s="136"/>
      <c r="F127" s="136"/>
      <c r="G127" s="136" t="s">
        <v>683</v>
      </c>
      <c r="I127" s="5"/>
    </row>
    <row r="128" spans="1:9" ht="25.5" x14ac:dyDescent="0.25">
      <c r="A128" s="147">
        <v>119</v>
      </c>
      <c r="B128" s="28" t="s">
        <v>2980</v>
      </c>
      <c r="C128" s="136">
        <v>2016</v>
      </c>
      <c r="D128" s="136" t="s">
        <v>7</v>
      </c>
      <c r="E128" s="136"/>
      <c r="F128" s="136"/>
      <c r="G128" s="136" t="s">
        <v>735</v>
      </c>
      <c r="I128" s="5"/>
    </row>
    <row r="129" spans="1:9" x14ac:dyDescent="0.25">
      <c r="A129" s="147">
        <v>120</v>
      </c>
      <c r="B129" s="28" t="s">
        <v>2981</v>
      </c>
      <c r="C129" s="136">
        <v>2016</v>
      </c>
      <c r="D129" s="136" t="s">
        <v>7</v>
      </c>
      <c r="E129" s="136"/>
      <c r="F129" s="136"/>
      <c r="G129" s="136" t="s">
        <v>683</v>
      </c>
      <c r="I129" s="5"/>
    </row>
    <row r="130" spans="1:9" x14ac:dyDescent="0.25">
      <c r="A130" s="147">
        <v>121</v>
      </c>
      <c r="B130" s="28" t="s">
        <v>2982</v>
      </c>
      <c r="C130" s="136">
        <v>2016</v>
      </c>
      <c r="D130" s="136" t="s">
        <v>7</v>
      </c>
      <c r="E130" s="136"/>
      <c r="F130" s="136"/>
      <c r="G130" s="136" t="s">
        <v>683</v>
      </c>
      <c r="I130" s="5"/>
    </row>
    <row r="131" spans="1:9" ht="25.5" x14ac:dyDescent="0.25">
      <c r="A131" s="147">
        <v>122</v>
      </c>
      <c r="B131" s="28" t="s">
        <v>2983</v>
      </c>
      <c r="C131" s="136">
        <v>2016</v>
      </c>
      <c r="D131" s="136" t="s">
        <v>7</v>
      </c>
      <c r="E131" s="136"/>
      <c r="F131" s="136"/>
      <c r="G131" s="136" t="s">
        <v>683</v>
      </c>
      <c r="I131" s="5"/>
    </row>
    <row r="132" spans="1:9" ht="25.5" x14ac:dyDescent="0.25">
      <c r="A132" s="147">
        <v>123</v>
      </c>
      <c r="B132" s="28" t="s">
        <v>2984</v>
      </c>
      <c r="C132" s="136">
        <v>2016</v>
      </c>
      <c r="D132" s="136" t="s">
        <v>7</v>
      </c>
      <c r="E132" s="136"/>
      <c r="F132" s="136"/>
      <c r="G132" s="136" t="s">
        <v>683</v>
      </c>
      <c r="I132" s="5"/>
    </row>
    <row r="133" spans="1:9" ht="25.5" x14ac:dyDescent="0.25">
      <c r="A133" s="147">
        <v>124</v>
      </c>
      <c r="B133" s="28" t="s">
        <v>2985</v>
      </c>
      <c r="C133" s="136">
        <v>2016</v>
      </c>
      <c r="D133" s="136" t="s">
        <v>7</v>
      </c>
      <c r="E133" s="136"/>
      <c r="F133" s="136"/>
      <c r="G133" s="136" t="s">
        <v>683</v>
      </c>
      <c r="I133" s="5"/>
    </row>
    <row r="134" spans="1:9" ht="25.5" x14ac:dyDescent="0.25">
      <c r="A134" s="147">
        <v>125</v>
      </c>
      <c r="B134" s="28" t="s">
        <v>2986</v>
      </c>
      <c r="C134" s="136">
        <v>2016</v>
      </c>
      <c r="D134" s="136" t="s">
        <v>7</v>
      </c>
      <c r="E134" s="136"/>
      <c r="F134" s="136"/>
      <c r="G134" s="136" t="s">
        <v>735</v>
      </c>
      <c r="I134" s="5"/>
    </row>
    <row r="135" spans="1:9" ht="25.5" x14ac:dyDescent="0.25">
      <c r="A135" s="147">
        <v>126</v>
      </c>
      <c r="B135" s="28" t="s">
        <v>2987</v>
      </c>
      <c r="C135" s="136">
        <v>2016</v>
      </c>
      <c r="D135" s="136" t="s">
        <v>7</v>
      </c>
      <c r="E135" s="136"/>
      <c r="F135" s="136"/>
      <c r="G135" s="136" t="s">
        <v>683</v>
      </c>
      <c r="I135" s="5"/>
    </row>
    <row r="136" spans="1:9" x14ac:dyDescent="0.25">
      <c r="A136" s="147">
        <v>127</v>
      </c>
      <c r="B136" s="28" t="s">
        <v>2988</v>
      </c>
      <c r="C136" s="136">
        <v>2016</v>
      </c>
      <c r="D136" s="136" t="s">
        <v>7</v>
      </c>
      <c r="E136" s="136"/>
      <c r="F136" s="136"/>
      <c r="G136" s="136" t="s">
        <v>683</v>
      </c>
      <c r="I136" s="5"/>
    </row>
    <row r="137" spans="1:9" ht="51" x14ac:dyDescent="0.25">
      <c r="A137" s="147">
        <v>128</v>
      </c>
      <c r="B137" s="28" t="s">
        <v>2989</v>
      </c>
      <c r="C137" s="136">
        <v>2017</v>
      </c>
      <c r="D137" s="136" t="s">
        <v>7</v>
      </c>
      <c r="E137" s="136"/>
      <c r="F137" s="136" t="s">
        <v>695</v>
      </c>
      <c r="G137" s="136" t="s">
        <v>683</v>
      </c>
      <c r="I137" s="5"/>
    </row>
    <row r="138" spans="1:9" x14ac:dyDescent="0.25">
      <c r="A138" s="147">
        <v>129</v>
      </c>
      <c r="B138" s="28" t="s">
        <v>2990</v>
      </c>
      <c r="C138" s="136">
        <v>2017</v>
      </c>
      <c r="D138" s="136"/>
      <c r="E138" s="136" t="s">
        <v>7</v>
      </c>
      <c r="F138" s="136"/>
      <c r="G138" s="136" t="s">
        <v>684</v>
      </c>
      <c r="I138" s="5"/>
    </row>
    <row r="139" spans="1:9" ht="25.5" x14ac:dyDescent="0.25">
      <c r="A139" s="147">
        <v>130</v>
      </c>
      <c r="B139" s="28" t="s">
        <v>2991</v>
      </c>
      <c r="C139" s="136">
        <v>2017</v>
      </c>
      <c r="D139" s="136"/>
      <c r="E139" s="136" t="s">
        <v>7</v>
      </c>
      <c r="F139" s="136"/>
      <c r="G139" s="136" t="s">
        <v>683</v>
      </c>
      <c r="I139" s="5"/>
    </row>
    <row r="140" spans="1:9" ht="25.5" x14ac:dyDescent="0.25">
      <c r="A140" s="147">
        <v>131</v>
      </c>
      <c r="B140" s="28" t="s">
        <v>2992</v>
      </c>
      <c r="C140" s="136">
        <v>2017</v>
      </c>
      <c r="D140" s="136"/>
      <c r="E140" s="136" t="s">
        <v>7</v>
      </c>
      <c r="F140" s="136"/>
      <c r="G140" s="136" t="s">
        <v>684</v>
      </c>
      <c r="I140" s="5"/>
    </row>
    <row r="141" spans="1:9" ht="38.25" x14ac:dyDescent="0.25">
      <c r="A141" s="147">
        <v>132</v>
      </c>
      <c r="B141" s="28" t="s">
        <v>2993</v>
      </c>
      <c r="C141" s="136">
        <v>2017</v>
      </c>
      <c r="D141" s="136"/>
      <c r="E141" s="136" t="s">
        <v>7</v>
      </c>
      <c r="F141" s="136"/>
      <c r="G141" s="136" t="s">
        <v>684</v>
      </c>
      <c r="I141" s="5"/>
    </row>
    <row r="142" spans="1:9" ht="25.5" x14ac:dyDescent="0.25">
      <c r="A142" s="147">
        <v>133</v>
      </c>
      <c r="B142" s="28" t="s">
        <v>2994</v>
      </c>
      <c r="C142" s="136">
        <v>2017</v>
      </c>
      <c r="D142" s="136"/>
      <c r="E142" s="136" t="s">
        <v>7</v>
      </c>
      <c r="F142" s="136"/>
      <c r="G142" s="136" t="s">
        <v>2995</v>
      </c>
      <c r="I142" s="5"/>
    </row>
    <row r="143" spans="1:9" ht="25.5" x14ac:dyDescent="0.25">
      <c r="A143" s="147">
        <v>134</v>
      </c>
      <c r="B143" s="28" t="s">
        <v>2996</v>
      </c>
      <c r="C143" s="136">
        <v>2017</v>
      </c>
      <c r="D143" s="136"/>
      <c r="E143" s="136" t="s">
        <v>7</v>
      </c>
      <c r="F143" s="136"/>
      <c r="G143" s="136" t="s">
        <v>684</v>
      </c>
      <c r="I143" s="5"/>
    </row>
    <row r="144" spans="1:9" ht="76.5" x14ac:dyDescent="0.25">
      <c r="A144" s="147">
        <v>135</v>
      </c>
      <c r="B144" s="28" t="s">
        <v>2997</v>
      </c>
      <c r="C144" s="136">
        <v>2017</v>
      </c>
      <c r="D144" s="136"/>
      <c r="E144" s="136" t="s">
        <v>7</v>
      </c>
      <c r="F144" s="136"/>
      <c r="G144" s="136" t="s">
        <v>2998</v>
      </c>
      <c r="I144" s="5"/>
    </row>
    <row r="145" spans="1:9" ht="51" x14ac:dyDescent="0.25">
      <c r="A145" s="147">
        <v>136</v>
      </c>
      <c r="B145" s="28" t="s">
        <v>2999</v>
      </c>
      <c r="C145" s="136">
        <v>2017</v>
      </c>
      <c r="D145" s="136" t="s">
        <v>7</v>
      </c>
      <c r="E145" s="136"/>
      <c r="F145" s="136"/>
      <c r="G145" s="136" t="s">
        <v>683</v>
      </c>
      <c r="I145" s="5"/>
    </row>
    <row r="146" spans="1:9" ht="51" x14ac:dyDescent="0.25">
      <c r="A146" s="147">
        <v>137</v>
      </c>
      <c r="B146" s="28" t="s">
        <v>3000</v>
      </c>
      <c r="C146" s="136">
        <v>2017</v>
      </c>
      <c r="D146" s="136" t="s">
        <v>7</v>
      </c>
      <c r="E146" s="136"/>
      <c r="F146" s="136"/>
      <c r="G146" s="136" t="s">
        <v>683</v>
      </c>
      <c r="I146" s="5"/>
    </row>
    <row r="147" spans="1:9" ht="63.75" x14ac:dyDescent="0.25">
      <c r="A147" s="147">
        <v>138</v>
      </c>
      <c r="B147" s="28" t="s">
        <v>3001</v>
      </c>
      <c r="C147" s="136">
        <v>2017</v>
      </c>
      <c r="D147" s="136" t="s">
        <v>7</v>
      </c>
      <c r="E147" s="136"/>
      <c r="F147" s="136"/>
      <c r="G147" s="136" t="s">
        <v>2998</v>
      </c>
      <c r="I147" s="5"/>
    </row>
    <row r="148" spans="1:9" ht="76.5" x14ac:dyDescent="0.25">
      <c r="A148" s="147">
        <v>139</v>
      </c>
      <c r="B148" s="28" t="s">
        <v>2997</v>
      </c>
      <c r="C148" s="136">
        <v>2017</v>
      </c>
      <c r="D148" s="136"/>
      <c r="E148" s="136" t="s">
        <v>7</v>
      </c>
      <c r="F148" s="136"/>
      <c r="G148" s="136" t="s">
        <v>2998</v>
      </c>
      <c r="I148" s="5"/>
    </row>
    <row r="149" spans="1:9" ht="51" x14ac:dyDescent="0.25">
      <c r="A149" s="147">
        <v>140</v>
      </c>
      <c r="B149" s="28" t="s">
        <v>2999</v>
      </c>
      <c r="C149" s="136">
        <v>2017</v>
      </c>
      <c r="D149" s="136" t="s">
        <v>7</v>
      </c>
      <c r="E149" s="136"/>
      <c r="F149" s="136"/>
      <c r="G149" s="136" t="s">
        <v>683</v>
      </c>
      <c r="I149" s="5"/>
    </row>
    <row r="150" spans="1:9" ht="51" x14ac:dyDescent="0.25">
      <c r="A150" s="147">
        <v>141</v>
      </c>
      <c r="B150" s="28" t="s">
        <v>3002</v>
      </c>
      <c r="C150" s="136">
        <v>2017</v>
      </c>
      <c r="D150" s="136" t="s">
        <v>7</v>
      </c>
      <c r="E150" s="136"/>
      <c r="F150" s="136"/>
      <c r="G150" s="136" t="s">
        <v>683</v>
      </c>
      <c r="I150" s="5"/>
    </row>
    <row r="151" spans="1:9" ht="63.75" x14ac:dyDescent="0.25">
      <c r="A151" s="147">
        <v>142</v>
      </c>
      <c r="B151" s="28" t="s">
        <v>3001</v>
      </c>
      <c r="C151" s="136">
        <v>2017</v>
      </c>
      <c r="D151" s="136" t="s">
        <v>7</v>
      </c>
      <c r="E151" s="136"/>
      <c r="F151" s="136"/>
      <c r="G151" s="136" t="s">
        <v>683</v>
      </c>
      <c r="I151" s="5"/>
    </row>
    <row r="152" spans="1:9" ht="63.75" x14ac:dyDescent="0.25">
      <c r="A152" s="147">
        <v>143</v>
      </c>
      <c r="B152" s="28" t="s">
        <v>3003</v>
      </c>
      <c r="C152" s="136">
        <v>2017</v>
      </c>
      <c r="D152" s="136"/>
      <c r="E152" s="136" t="s">
        <v>7</v>
      </c>
      <c r="F152" s="136"/>
      <c r="G152" s="136" t="s">
        <v>684</v>
      </c>
      <c r="I152" s="5"/>
    </row>
    <row r="153" spans="1:9" ht="63.75" x14ac:dyDescent="0.25">
      <c r="A153" s="147">
        <v>144</v>
      </c>
      <c r="B153" s="28" t="s">
        <v>3004</v>
      </c>
      <c r="C153" s="136">
        <v>2017</v>
      </c>
      <c r="D153" s="136"/>
      <c r="E153" s="136" t="s">
        <v>7</v>
      </c>
      <c r="F153" s="136"/>
      <c r="G153" s="136" t="s">
        <v>684</v>
      </c>
      <c r="I153" s="5"/>
    </row>
    <row r="154" spans="1:9" ht="63.75" x14ac:dyDescent="0.25">
      <c r="A154" s="147">
        <v>145</v>
      </c>
      <c r="B154" s="28" t="s">
        <v>3005</v>
      </c>
      <c r="C154" s="136">
        <v>2017</v>
      </c>
      <c r="D154" s="136" t="s">
        <v>7</v>
      </c>
      <c r="E154" s="136"/>
      <c r="F154" s="136"/>
      <c r="G154" s="136" t="s">
        <v>683</v>
      </c>
      <c r="I154" s="5"/>
    </row>
    <row r="155" spans="1:9" ht="38.25" x14ac:dyDescent="0.25">
      <c r="A155" s="147">
        <v>146</v>
      </c>
      <c r="B155" s="28" t="s">
        <v>3006</v>
      </c>
      <c r="C155" s="136">
        <v>2017</v>
      </c>
      <c r="D155" s="136" t="s">
        <v>7</v>
      </c>
      <c r="E155" s="136"/>
      <c r="F155" s="136"/>
      <c r="G155" s="136" t="s">
        <v>3007</v>
      </c>
      <c r="I155" s="5"/>
    </row>
    <row r="156" spans="1:9" x14ac:dyDescent="0.25">
      <c r="A156" s="147">
        <v>147</v>
      </c>
      <c r="B156" s="28" t="s">
        <v>3008</v>
      </c>
      <c r="C156" s="136">
        <v>2017</v>
      </c>
      <c r="D156" s="136" t="s">
        <v>7</v>
      </c>
      <c r="E156" s="136"/>
      <c r="F156" s="136"/>
      <c r="G156" s="136" t="s">
        <v>735</v>
      </c>
      <c r="I156" s="5"/>
    </row>
    <row r="157" spans="1:9" ht="51" x14ac:dyDescent="0.25">
      <c r="A157" s="147">
        <v>148</v>
      </c>
      <c r="B157" s="28" t="s">
        <v>3009</v>
      </c>
      <c r="C157" s="136">
        <v>2017</v>
      </c>
      <c r="D157" s="136" t="s">
        <v>7</v>
      </c>
      <c r="E157" s="136"/>
      <c r="F157" s="136"/>
      <c r="G157" s="136" t="s">
        <v>735</v>
      </c>
      <c r="I157" s="5"/>
    </row>
    <row r="158" spans="1:9" ht="38.25" x14ac:dyDescent="0.25">
      <c r="A158" s="147">
        <v>149</v>
      </c>
      <c r="B158" s="28" t="s">
        <v>3010</v>
      </c>
      <c r="C158" s="136">
        <v>2017</v>
      </c>
      <c r="D158" s="136" t="s">
        <v>7</v>
      </c>
      <c r="E158" s="136"/>
      <c r="F158" s="136"/>
      <c r="G158" s="136" t="s">
        <v>824</v>
      </c>
      <c r="I158" s="5"/>
    </row>
    <row r="159" spans="1:9" ht="38.25" x14ac:dyDescent="0.25">
      <c r="A159" s="147">
        <v>150</v>
      </c>
      <c r="B159" s="28" t="s">
        <v>3011</v>
      </c>
      <c r="C159" s="136">
        <v>2017</v>
      </c>
      <c r="D159" s="136" t="s">
        <v>7</v>
      </c>
      <c r="E159" s="136"/>
      <c r="F159" s="136"/>
      <c r="G159" s="136" t="s">
        <v>735</v>
      </c>
      <c r="I159" s="5"/>
    </row>
    <row r="160" spans="1:9" ht="63.75" x14ac:dyDescent="0.25">
      <c r="A160" s="147">
        <v>151</v>
      </c>
      <c r="B160" s="28" t="s">
        <v>3012</v>
      </c>
      <c r="C160" s="136">
        <v>2017</v>
      </c>
      <c r="D160" s="136" t="s">
        <v>7</v>
      </c>
      <c r="E160" s="136"/>
      <c r="F160" s="136"/>
      <c r="G160" s="136" t="s">
        <v>683</v>
      </c>
      <c r="I160" s="5"/>
    </row>
    <row r="161" spans="1:9" ht="63.75" x14ac:dyDescent="0.25">
      <c r="A161" s="147">
        <v>152</v>
      </c>
      <c r="B161" s="28" t="s">
        <v>3013</v>
      </c>
      <c r="C161" s="136">
        <v>2017</v>
      </c>
      <c r="D161" s="136" t="s">
        <v>7</v>
      </c>
      <c r="E161" s="136"/>
      <c r="F161" s="136"/>
      <c r="G161" s="136" t="s">
        <v>683</v>
      </c>
      <c r="I161" s="5"/>
    </row>
    <row r="162" spans="1:9" ht="63.75" x14ac:dyDescent="0.25">
      <c r="A162" s="147">
        <v>153</v>
      </c>
      <c r="B162" s="28" t="s">
        <v>3014</v>
      </c>
      <c r="C162" s="136">
        <v>2017</v>
      </c>
      <c r="D162" s="136" t="s">
        <v>7</v>
      </c>
      <c r="E162" s="136"/>
      <c r="F162" s="136"/>
      <c r="G162" s="136" t="s">
        <v>683</v>
      </c>
      <c r="I162" s="5"/>
    </row>
    <row r="163" spans="1:9" ht="114.75" x14ac:dyDescent="0.25">
      <c r="A163" s="147">
        <v>154</v>
      </c>
      <c r="B163" s="28" t="s">
        <v>3015</v>
      </c>
      <c r="C163" s="136">
        <v>2017</v>
      </c>
      <c r="D163" s="136" t="s">
        <v>7</v>
      </c>
      <c r="E163" s="136"/>
      <c r="F163" s="136"/>
      <c r="G163" s="136" t="s">
        <v>3016</v>
      </c>
      <c r="I163" s="5"/>
    </row>
    <row r="164" spans="1:9" ht="51" x14ac:dyDescent="0.25">
      <c r="A164" s="147">
        <v>155</v>
      </c>
      <c r="B164" s="28" t="s">
        <v>3017</v>
      </c>
      <c r="C164" s="136">
        <v>2017</v>
      </c>
      <c r="D164" s="136" t="s">
        <v>7</v>
      </c>
      <c r="E164" s="136"/>
      <c r="F164" s="136"/>
      <c r="G164" s="136" t="s">
        <v>735</v>
      </c>
      <c r="I164" s="5"/>
    </row>
    <row r="165" spans="1:9" ht="63.75" x14ac:dyDescent="0.25">
      <c r="A165" s="147">
        <v>156</v>
      </c>
      <c r="B165" s="28" t="s">
        <v>3018</v>
      </c>
      <c r="C165" s="136">
        <v>2017</v>
      </c>
      <c r="D165" s="136" t="s">
        <v>7</v>
      </c>
      <c r="E165" s="136"/>
      <c r="F165" s="136"/>
      <c r="G165" s="136" t="s">
        <v>684</v>
      </c>
      <c r="I165" s="5"/>
    </row>
    <row r="166" spans="1:9" ht="38.25" x14ac:dyDescent="0.25">
      <c r="A166" s="147">
        <v>157</v>
      </c>
      <c r="B166" s="28" t="s">
        <v>3019</v>
      </c>
      <c r="C166" s="136">
        <v>2017</v>
      </c>
      <c r="D166" s="136" t="s">
        <v>7</v>
      </c>
      <c r="E166" s="136"/>
      <c r="F166" s="136"/>
      <c r="G166" s="136" t="s">
        <v>735</v>
      </c>
      <c r="I166" s="5"/>
    </row>
    <row r="167" spans="1:9" ht="25.5" x14ac:dyDescent="0.25">
      <c r="A167" s="147">
        <v>158</v>
      </c>
      <c r="B167" s="28" t="s">
        <v>3020</v>
      </c>
      <c r="C167" s="136">
        <v>2017</v>
      </c>
      <c r="D167" s="136" t="s">
        <v>7</v>
      </c>
      <c r="E167" s="136"/>
      <c r="F167" s="136"/>
      <c r="G167" s="136" t="s">
        <v>3021</v>
      </c>
      <c r="I167" s="5"/>
    </row>
    <row r="168" spans="1:9" x14ac:dyDescent="0.25">
      <c r="A168" s="147">
        <v>159</v>
      </c>
      <c r="B168" s="28" t="s">
        <v>3022</v>
      </c>
      <c r="C168" s="136">
        <v>2017</v>
      </c>
      <c r="D168" s="136" t="s">
        <v>7</v>
      </c>
      <c r="E168" s="136"/>
      <c r="F168" s="136"/>
      <c r="G168" s="136" t="s">
        <v>683</v>
      </c>
      <c r="I168" s="5"/>
    </row>
    <row r="169" spans="1:9" x14ac:dyDescent="0.25">
      <c r="A169" s="147">
        <v>160</v>
      </c>
      <c r="B169" s="28" t="s">
        <v>2968</v>
      </c>
      <c r="C169" s="136">
        <v>2017</v>
      </c>
      <c r="D169" s="136" t="s">
        <v>7</v>
      </c>
      <c r="E169" s="136"/>
      <c r="F169" s="136"/>
      <c r="G169" s="136" t="s">
        <v>683</v>
      </c>
      <c r="I169" s="5"/>
    </row>
    <row r="170" spans="1:9" x14ac:dyDescent="0.25">
      <c r="A170" s="147">
        <v>161</v>
      </c>
      <c r="B170" s="28" t="s">
        <v>2968</v>
      </c>
      <c r="C170" s="136">
        <v>2017</v>
      </c>
      <c r="D170" s="136" t="s">
        <v>7</v>
      </c>
      <c r="E170" s="136"/>
      <c r="F170" s="136"/>
      <c r="G170" s="136" t="s">
        <v>683</v>
      </c>
      <c r="I170" s="5"/>
    </row>
    <row r="171" spans="1:9" x14ac:dyDescent="0.25">
      <c r="A171" s="147">
        <v>162</v>
      </c>
      <c r="B171" s="28" t="s">
        <v>3023</v>
      </c>
      <c r="C171" s="136">
        <v>2017</v>
      </c>
      <c r="D171" s="136" t="s">
        <v>7</v>
      </c>
      <c r="E171" s="136"/>
      <c r="F171" s="136"/>
      <c r="G171" s="136" t="s">
        <v>683</v>
      </c>
      <c r="I171" s="5"/>
    </row>
    <row r="172" spans="1:9" x14ac:dyDescent="0.25">
      <c r="A172" s="147">
        <v>163</v>
      </c>
      <c r="B172" s="28" t="s">
        <v>3024</v>
      </c>
      <c r="C172" s="136">
        <v>2017</v>
      </c>
      <c r="D172" s="136" t="s">
        <v>7</v>
      </c>
      <c r="E172" s="136"/>
      <c r="F172" s="136"/>
      <c r="G172" s="136" t="s">
        <v>684</v>
      </c>
      <c r="I172" s="5"/>
    </row>
    <row r="173" spans="1:9" x14ac:dyDescent="0.25">
      <c r="A173" s="147">
        <v>164</v>
      </c>
      <c r="B173" s="28" t="s">
        <v>3025</v>
      </c>
      <c r="C173" s="136">
        <v>2017</v>
      </c>
      <c r="D173" s="136" t="s">
        <v>7</v>
      </c>
      <c r="E173" s="136"/>
      <c r="F173" s="136"/>
      <c r="G173" s="136" t="s">
        <v>735</v>
      </c>
      <c r="I173" s="5"/>
    </row>
    <row r="174" spans="1:9" x14ac:dyDescent="0.25">
      <c r="A174" s="147">
        <v>165</v>
      </c>
      <c r="B174" s="28" t="s">
        <v>3026</v>
      </c>
      <c r="C174" s="136">
        <v>2017</v>
      </c>
      <c r="D174" s="136" t="s">
        <v>7</v>
      </c>
      <c r="E174" s="136"/>
      <c r="F174" s="136"/>
      <c r="G174" s="136" t="s">
        <v>683</v>
      </c>
      <c r="I174" s="5"/>
    </row>
    <row r="175" spans="1:9" ht="51" x14ac:dyDescent="0.25">
      <c r="A175" s="147">
        <v>166</v>
      </c>
      <c r="B175" s="28" t="s">
        <v>3027</v>
      </c>
      <c r="C175" s="136">
        <v>2017</v>
      </c>
      <c r="D175" s="136" t="s">
        <v>7</v>
      </c>
      <c r="E175" s="136"/>
      <c r="F175" s="136"/>
      <c r="G175" s="136" t="s">
        <v>684</v>
      </c>
      <c r="I175" s="5"/>
    </row>
    <row r="176" spans="1:9" ht="25.5" x14ac:dyDescent="0.25">
      <c r="A176" s="147">
        <v>167</v>
      </c>
      <c r="B176" s="28" t="s">
        <v>3028</v>
      </c>
      <c r="C176" s="136">
        <v>2017</v>
      </c>
      <c r="D176" s="136"/>
      <c r="E176" s="136" t="s">
        <v>7</v>
      </c>
      <c r="F176" s="136"/>
      <c r="G176" s="136" t="s">
        <v>684</v>
      </c>
      <c r="I176" s="5"/>
    </row>
    <row r="177" spans="1:9" ht="25.5" x14ac:dyDescent="0.25">
      <c r="A177" s="147">
        <v>168</v>
      </c>
      <c r="B177" s="28" t="s">
        <v>3029</v>
      </c>
      <c r="C177" s="136">
        <v>2017</v>
      </c>
      <c r="D177" s="136" t="s">
        <v>7</v>
      </c>
      <c r="E177" s="136"/>
      <c r="F177" s="136"/>
      <c r="G177" s="136" t="s">
        <v>683</v>
      </c>
      <c r="I177" s="5"/>
    </row>
    <row r="178" spans="1:9" ht="38.25" x14ac:dyDescent="0.25">
      <c r="A178" s="147">
        <v>169</v>
      </c>
      <c r="B178" s="28" t="s">
        <v>3030</v>
      </c>
      <c r="C178" s="136">
        <v>2017</v>
      </c>
      <c r="D178" s="136" t="s">
        <v>7</v>
      </c>
      <c r="E178" s="136"/>
      <c r="F178" s="136"/>
      <c r="G178" s="136" t="s">
        <v>683</v>
      </c>
      <c r="I178" s="5"/>
    </row>
    <row r="179" spans="1:9" ht="38.25" x14ac:dyDescent="0.25">
      <c r="A179" s="147">
        <v>170</v>
      </c>
      <c r="B179" s="28" t="s">
        <v>3031</v>
      </c>
      <c r="C179" s="136">
        <v>2017</v>
      </c>
      <c r="D179" s="136" t="s">
        <v>7</v>
      </c>
      <c r="E179" s="136"/>
      <c r="F179" s="136"/>
      <c r="G179" s="136" t="s">
        <v>684</v>
      </c>
      <c r="I179" s="5"/>
    </row>
    <row r="180" spans="1:9" ht="51" x14ac:dyDescent="0.25">
      <c r="A180" s="147">
        <v>171</v>
      </c>
      <c r="B180" s="28" t="s">
        <v>3032</v>
      </c>
      <c r="C180" s="136">
        <v>2017</v>
      </c>
      <c r="D180" s="136" t="s">
        <v>7</v>
      </c>
      <c r="E180" s="136"/>
      <c r="F180" s="136"/>
      <c r="G180" s="136" t="s">
        <v>684</v>
      </c>
      <c r="I180" s="5"/>
    </row>
    <row r="181" spans="1:9" ht="38.25" x14ac:dyDescent="0.25">
      <c r="A181" s="147">
        <v>172</v>
      </c>
      <c r="B181" s="28" t="s">
        <v>3033</v>
      </c>
      <c r="C181" s="136">
        <v>2017</v>
      </c>
      <c r="D181" s="136" t="s">
        <v>7</v>
      </c>
      <c r="E181" s="136"/>
      <c r="F181" s="136"/>
      <c r="G181" s="136" t="s">
        <v>735</v>
      </c>
      <c r="I181" s="5"/>
    </row>
    <row r="182" spans="1:9" ht="25.5" x14ac:dyDescent="0.25">
      <c r="A182" s="147">
        <v>173</v>
      </c>
      <c r="B182" s="28" t="s">
        <v>3034</v>
      </c>
      <c r="C182" s="136">
        <v>2017</v>
      </c>
      <c r="D182" s="136"/>
      <c r="E182" s="136" t="s">
        <v>7</v>
      </c>
      <c r="F182" s="136"/>
      <c r="G182" s="136" t="s">
        <v>684</v>
      </c>
      <c r="I182" s="5"/>
    </row>
    <row r="183" spans="1:9" x14ac:dyDescent="0.25">
      <c r="A183" s="147">
        <v>174</v>
      </c>
      <c r="B183" s="28" t="s">
        <v>3035</v>
      </c>
      <c r="C183" s="136">
        <v>2017</v>
      </c>
      <c r="D183" s="136" t="s">
        <v>7</v>
      </c>
      <c r="E183" s="136"/>
      <c r="F183" s="136"/>
      <c r="G183" s="136" t="s">
        <v>3036</v>
      </c>
      <c r="I183" s="5"/>
    </row>
    <row r="184" spans="1:9" ht="25.5" x14ac:dyDescent="0.25">
      <c r="A184" s="147">
        <v>175</v>
      </c>
      <c r="B184" s="28" t="s">
        <v>3037</v>
      </c>
      <c r="C184" s="136">
        <v>2017</v>
      </c>
      <c r="D184" s="136" t="s">
        <v>7</v>
      </c>
      <c r="E184" s="136"/>
      <c r="F184" s="136"/>
      <c r="G184" s="136" t="s">
        <v>3038</v>
      </c>
      <c r="I184" s="5"/>
    </row>
    <row r="185" spans="1:9" ht="25.5" x14ac:dyDescent="0.25">
      <c r="A185" s="147">
        <v>176</v>
      </c>
      <c r="B185" s="28" t="s">
        <v>3039</v>
      </c>
      <c r="C185" s="136">
        <v>2017</v>
      </c>
      <c r="D185" s="136" t="s">
        <v>7</v>
      </c>
      <c r="E185" s="136"/>
      <c r="F185" s="136"/>
      <c r="G185" s="136" t="s">
        <v>3040</v>
      </c>
      <c r="I185" s="5"/>
    </row>
    <row r="186" spans="1:9" ht="25.5" x14ac:dyDescent="0.25">
      <c r="A186" s="147">
        <v>177</v>
      </c>
      <c r="B186" s="28" t="s">
        <v>3041</v>
      </c>
      <c r="C186" s="136">
        <v>2017</v>
      </c>
      <c r="D186" s="136" t="s">
        <v>7</v>
      </c>
      <c r="E186" s="136"/>
      <c r="F186" s="136"/>
      <c r="G186" s="136" t="s">
        <v>3036</v>
      </c>
      <c r="I186" s="5"/>
    </row>
    <row r="187" spans="1:9" ht="25.5" x14ac:dyDescent="0.25">
      <c r="A187" s="147">
        <v>178</v>
      </c>
      <c r="B187" s="28" t="s">
        <v>3042</v>
      </c>
      <c r="C187" s="136">
        <v>2017</v>
      </c>
      <c r="D187" s="136" t="s">
        <v>7</v>
      </c>
      <c r="E187" s="136"/>
      <c r="F187" s="136"/>
      <c r="G187" s="136" t="s">
        <v>3036</v>
      </c>
      <c r="I187" s="5"/>
    </row>
    <row r="188" spans="1:9" ht="25.5" x14ac:dyDescent="0.25">
      <c r="A188" s="147">
        <v>179</v>
      </c>
      <c r="B188" s="28" t="s">
        <v>3043</v>
      </c>
      <c r="C188" s="136">
        <v>2017</v>
      </c>
      <c r="D188" s="136" t="s">
        <v>7</v>
      </c>
      <c r="E188" s="136"/>
      <c r="F188" s="136"/>
      <c r="G188" s="136" t="s">
        <v>2998</v>
      </c>
      <c r="I188" s="5"/>
    </row>
    <row r="189" spans="1:9" x14ac:dyDescent="0.25">
      <c r="A189" s="147">
        <v>180</v>
      </c>
      <c r="B189" s="28" t="s">
        <v>3044</v>
      </c>
      <c r="C189" s="136">
        <v>2017</v>
      </c>
      <c r="D189" s="136" t="s">
        <v>7</v>
      </c>
      <c r="E189" s="136"/>
      <c r="F189" s="136"/>
      <c r="G189" s="136" t="s">
        <v>2998</v>
      </c>
      <c r="I189" s="5"/>
    </row>
    <row r="190" spans="1:9" x14ac:dyDescent="0.25">
      <c r="A190" s="147">
        <v>181</v>
      </c>
      <c r="B190" s="28" t="s">
        <v>3045</v>
      </c>
      <c r="C190" s="136">
        <v>2017</v>
      </c>
      <c r="D190" s="136" t="s">
        <v>7</v>
      </c>
      <c r="E190" s="136"/>
      <c r="F190" s="136"/>
      <c r="G190" s="136" t="s">
        <v>2998</v>
      </c>
      <c r="I190" s="5"/>
    </row>
    <row r="191" spans="1:9" x14ac:dyDescent="0.25">
      <c r="A191" s="147">
        <v>182</v>
      </c>
      <c r="B191" s="28" t="s">
        <v>3046</v>
      </c>
      <c r="C191" s="136">
        <v>2017</v>
      </c>
      <c r="D191" s="136" t="s">
        <v>7</v>
      </c>
      <c r="E191" s="136"/>
      <c r="F191" s="136"/>
      <c r="G191" s="136" t="s">
        <v>3047</v>
      </c>
      <c r="I191" s="5"/>
    </row>
    <row r="192" spans="1:9" x14ac:dyDescent="0.25">
      <c r="A192" s="147">
        <v>183</v>
      </c>
      <c r="B192" s="28" t="s">
        <v>3048</v>
      </c>
      <c r="C192" s="136">
        <v>2017</v>
      </c>
      <c r="D192" s="136" t="s">
        <v>7</v>
      </c>
      <c r="E192" s="136"/>
      <c r="F192" s="136"/>
      <c r="G192" s="136" t="s">
        <v>2998</v>
      </c>
      <c r="I192" s="5"/>
    </row>
    <row r="193" spans="1:9" x14ac:dyDescent="0.25">
      <c r="A193" s="147">
        <v>184</v>
      </c>
      <c r="B193" s="28" t="s">
        <v>3049</v>
      </c>
      <c r="C193" s="136">
        <v>2017</v>
      </c>
      <c r="D193" s="136" t="s">
        <v>7</v>
      </c>
      <c r="E193" s="136"/>
      <c r="F193" s="136"/>
      <c r="G193" s="136" t="s">
        <v>3050</v>
      </c>
      <c r="I193" s="5"/>
    </row>
    <row r="194" spans="1:9" x14ac:dyDescent="0.25">
      <c r="A194" s="147">
        <v>185</v>
      </c>
      <c r="B194" s="28" t="s">
        <v>3049</v>
      </c>
      <c r="C194" s="136">
        <v>2017</v>
      </c>
      <c r="D194" s="136" t="s">
        <v>7</v>
      </c>
      <c r="E194" s="136"/>
      <c r="F194" s="136"/>
      <c r="G194" s="136" t="s">
        <v>3047</v>
      </c>
      <c r="I194" s="5"/>
    </row>
    <row r="195" spans="1:9" x14ac:dyDescent="0.25">
      <c r="A195" s="147">
        <v>186</v>
      </c>
      <c r="B195" s="28" t="s">
        <v>3051</v>
      </c>
      <c r="C195" s="136">
        <v>2017</v>
      </c>
      <c r="D195" s="136" t="s">
        <v>7</v>
      </c>
      <c r="E195" s="136"/>
      <c r="F195" s="136"/>
      <c r="G195" s="136" t="s">
        <v>3047</v>
      </c>
      <c r="I195" s="5"/>
    </row>
    <row r="196" spans="1:9" x14ac:dyDescent="0.25">
      <c r="A196" s="147">
        <v>187</v>
      </c>
      <c r="B196" s="28" t="s">
        <v>3052</v>
      </c>
      <c r="C196" s="136">
        <v>2017</v>
      </c>
      <c r="D196" s="136" t="s">
        <v>7</v>
      </c>
      <c r="E196" s="136"/>
      <c r="F196" s="136"/>
      <c r="G196" s="136" t="s">
        <v>3036</v>
      </c>
      <c r="I196" s="5"/>
    </row>
    <row r="197" spans="1:9" ht="25.5" x14ac:dyDescent="0.25">
      <c r="A197" s="147">
        <v>188</v>
      </c>
      <c r="B197" s="28" t="s">
        <v>3053</v>
      </c>
      <c r="C197" s="136">
        <v>2017</v>
      </c>
      <c r="D197" s="136" t="s">
        <v>7</v>
      </c>
      <c r="E197" s="136"/>
      <c r="F197" s="136"/>
      <c r="G197" s="136" t="s">
        <v>3036</v>
      </c>
      <c r="I197" s="5"/>
    </row>
    <row r="198" spans="1:9" ht="25.5" x14ac:dyDescent="0.25">
      <c r="A198" s="147">
        <v>189</v>
      </c>
      <c r="B198" s="28" t="s">
        <v>3054</v>
      </c>
      <c r="C198" s="136">
        <v>2017</v>
      </c>
      <c r="D198" s="136"/>
      <c r="E198" s="136" t="s">
        <v>7</v>
      </c>
      <c r="F198" s="136"/>
      <c r="G198" s="136" t="s">
        <v>684</v>
      </c>
      <c r="I198" s="5"/>
    </row>
    <row r="199" spans="1:9" ht="25.5" x14ac:dyDescent="0.25">
      <c r="A199" s="147">
        <v>190</v>
      </c>
      <c r="B199" s="28" t="s">
        <v>3055</v>
      </c>
      <c r="C199" s="136">
        <v>2017</v>
      </c>
      <c r="D199" s="136" t="s">
        <v>7</v>
      </c>
      <c r="E199" s="136"/>
      <c r="F199" s="136"/>
      <c r="G199" s="136" t="s">
        <v>683</v>
      </c>
      <c r="I199" s="5"/>
    </row>
    <row r="200" spans="1:9" ht="25.5" x14ac:dyDescent="0.25">
      <c r="A200" s="147">
        <v>191</v>
      </c>
      <c r="B200" s="28" t="s">
        <v>3056</v>
      </c>
      <c r="C200" s="136">
        <v>2017</v>
      </c>
      <c r="D200" s="136"/>
      <c r="E200" s="136" t="s">
        <v>7</v>
      </c>
      <c r="F200" s="136"/>
      <c r="G200" s="136" t="s">
        <v>684</v>
      </c>
      <c r="I200" s="5"/>
    </row>
    <row r="201" spans="1:9" ht="76.5" x14ac:dyDescent="0.25">
      <c r="A201" s="147">
        <v>192</v>
      </c>
      <c r="B201" s="28" t="s">
        <v>3057</v>
      </c>
      <c r="C201" s="136">
        <v>2017</v>
      </c>
      <c r="D201" s="136"/>
      <c r="E201" s="136" t="s">
        <v>7</v>
      </c>
      <c r="F201" s="136"/>
      <c r="G201" s="136" t="s">
        <v>2998</v>
      </c>
      <c r="I201" s="5"/>
    </row>
    <row r="202" spans="1:9" ht="51" x14ac:dyDescent="0.25">
      <c r="A202" s="147">
        <v>193</v>
      </c>
      <c r="B202" s="28" t="s">
        <v>2999</v>
      </c>
      <c r="C202" s="136">
        <v>2017</v>
      </c>
      <c r="D202" s="136" t="s">
        <v>7</v>
      </c>
      <c r="E202" s="136"/>
      <c r="F202" s="136"/>
      <c r="G202" s="136" t="s">
        <v>683</v>
      </c>
      <c r="I202" s="5"/>
    </row>
    <row r="203" spans="1:9" ht="51" x14ac:dyDescent="0.25">
      <c r="A203" s="147">
        <v>194</v>
      </c>
      <c r="B203" s="28" t="s">
        <v>3002</v>
      </c>
      <c r="C203" s="136">
        <v>2017</v>
      </c>
      <c r="D203" s="136" t="s">
        <v>7</v>
      </c>
      <c r="E203" s="136"/>
      <c r="F203" s="136"/>
      <c r="G203" s="136" t="s">
        <v>683</v>
      </c>
      <c r="I203" s="5"/>
    </row>
    <row r="204" spans="1:9" ht="63.75" x14ac:dyDescent="0.25">
      <c r="A204" s="147">
        <v>195</v>
      </c>
      <c r="B204" s="28" t="s">
        <v>3001</v>
      </c>
      <c r="C204" s="136">
        <v>2017</v>
      </c>
      <c r="D204" s="136" t="s">
        <v>7</v>
      </c>
      <c r="E204" s="136"/>
      <c r="F204" s="136"/>
      <c r="G204" s="136" t="s">
        <v>2998</v>
      </c>
      <c r="I204" s="5"/>
    </row>
    <row r="205" spans="1:9" ht="51" x14ac:dyDescent="0.25">
      <c r="A205" s="147">
        <v>196</v>
      </c>
      <c r="B205" s="28" t="s">
        <v>3058</v>
      </c>
      <c r="C205" s="136">
        <v>2017</v>
      </c>
      <c r="D205" s="136" t="s">
        <v>7</v>
      </c>
      <c r="E205" s="136"/>
      <c r="F205" s="136"/>
      <c r="G205" s="136" t="s">
        <v>2998</v>
      </c>
      <c r="I205" s="5"/>
    </row>
    <row r="206" spans="1:9" ht="25.5" x14ac:dyDescent="0.25">
      <c r="A206" s="147">
        <v>197</v>
      </c>
      <c r="B206" s="28" t="s">
        <v>3059</v>
      </c>
      <c r="C206" s="136">
        <v>2017</v>
      </c>
      <c r="D206" s="136" t="s">
        <v>7</v>
      </c>
      <c r="E206" s="136"/>
      <c r="F206" s="136"/>
      <c r="G206" s="136" t="s">
        <v>3047</v>
      </c>
      <c r="I206" s="5"/>
    </row>
    <row r="207" spans="1:9" ht="25.5" x14ac:dyDescent="0.25">
      <c r="A207" s="147">
        <v>198</v>
      </c>
      <c r="B207" s="28" t="s">
        <v>3060</v>
      </c>
      <c r="C207" s="136">
        <v>2017</v>
      </c>
      <c r="D207" s="136" t="s">
        <v>7</v>
      </c>
      <c r="E207" s="136"/>
      <c r="F207" s="136"/>
      <c r="G207" s="136" t="s">
        <v>683</v>
      </c>
      <c r="I207" s="5"/>
    </row>
    <row r="208" spans="1:9" ht="25.5" x14ac:dyDescent="0.25">
      <c r="A208" s="147">
        <v>199</v>
      </c>
      <c r="B208" s="28" t="s">
        <v>3061</v>
      </c>
      <c r="C208" s="136">
        <v>2017</v>
      </c>
      <c r="D208" s="136" t="s">
        <v>7</v>
      </c>
      <c r="E208" s="136"/>
      <c r="F208" s="136"/>
      <c r="G208" s="136" t="s">
        <v>683</v>
      </c>
      <c r="I208" s="5"/>
    </row>
    <row r="209" spans="1:9" ht="38.25" x14ac:dyDescent="0.25">
      <c r="A209" s="147">
        <v>200</v>
      </c>
      <c r="B209" s="28" t="s">
        <v>3062</v>
      </c>
      <c r="C209" s="136">
        <v>2017</v>
      </c>
      <c r="D209" s="136" t="s">
        <v>7</v>
      </c>
      <c r="E209" s="136"/>
      <c r="F209" s="136"/>
      <c r="G209" s="136" t="s">
        <v>683</v>
      </c>
      <c r="I209" s="5"/>
    </row>
    <row r="210" spans="1:9" ht="25.5" x14ac:dyDescent="0.25">
      <c r="A210" s="147">
        <v>201</v>
      </c>
      <c r="B210" s="28" t="s">
        <v>3063</v>
      </c>
      <c r="C210" s="136">
        <v>2017</v>
      </c>
      <c r="D210" s="136" t="s">
        <v>7</v>
      </c>
      <c r="E210" s="136"/>
      <c r="F210" s="136"/>
      <c r="G210" s="136" t="s">
        <v>684</v>
      </c>
      <c r="I210" s="5"/>
    </row>
    <row r="211" spans="1:9" x14ac:dyDescent="0.25">
      <c r="A211" s="147">
        <v>202</v>
      </c>
      <c r="B211" s="28" t="s">
        <v>3064</v>
      </c>
      <c r="C211" s="136">
        <v>2017</v>
      </c>
      <c r="D211" s="136" t="s">
        <v>7</v>
      </c>
      <c r="E211" s="136"/>
      <c r="F211" s="136"/>
      <c r="G211" s="136" t="s">
        <v>3065</v>
      </c>
      <c r="I211" s="5"/>
    </row>
    <row r="212" spans="1:9" ht="25.5" x14ac:dyDescent="0.25">
      <c r="A212" s="147">
        <v>203</v>
      </c>
      <c r="B212" s="28" t="s">
        <v>3066</v>
      </c>
      <c r="C212" s="136">
        <v>2017</v>
      </c>
      <c r="D212" s="136" t="s">
        <v>7</v>
      </c>
      <c r="E212" s="136"/>
      <c r="F212" s="136"/>
      <c r="G212" s="136" t="s">
        <v>735</v>
      </c>
      <c r="I212" s="5"/>
    </row>
    <row r="213" spans="1:9" x14ac:dyDescent="0.25">
      <c r="A213" s="147">
        <v>204</v>
      </c>
      <c r="B213" s="28" t="s">
        <v>3067</v>
      </c>
      <c r="C213" s="136">
        <v>2017</v>
      </c>
      <c r="D213" s="136" t="s">
        <v>7</v>
      </c>
      <c r="E213" s="136"/>
      <c r="F213" s="136"/>
      <c r="G213" s="136" t="s">
        <v>683</v>
      </c>
      <c r="I213" s="5"/>
    </row>
    <row r="214" spans="1:9" x14ac:dyDescent="0.25">
      <c r="A214" s="147">
        <v>205</v>
      </c>
      <c r="B214" s="28" t="s">
        <v>3068</v>
      </c>
      <c r="C214" s="136">
        <v>2017</v>
      </c>
      <c r="D214" s="136" t="s">
        <v>7</v>
      </c>
      <c r="E214" s="136"/>
      <c r="F214" s="136"/>
      <c r="G214" s="136" t="s">
        <v>3069</v>
      </c>
      <c r="I214" s="5"/>
    </row>
    <row r="215" spans="1:9" x14ac:dyDescent="0.25">
      <c r="A215" s="147">
        <v>206</v>
      </c>
      <c r="B215" s="28" t="s">
        <v>3070</v>
      </c>
      <c r="C215" s="136">
        <v>2017</v>
      </c>
      <c r="D215" s="136" t="s">
        <v>7</v>
      </c>
      <c r="E215" s="136"/>
      <c r="F215" s="136"/>
      <c r="G215" s="136" t="s">
        <v>735</v>
      </c>
      <c r="I215" s="5"/>
    </row>
    <row r="216" spans="1:9" x14ac:dyDescent="0.25">
      <c r="A216" s="147">
        <v>207</v>
      </c>
      <c r="B216" s="28" t="s">
        <v>3071</v>
      </c>
      <c r="C216" s="136">
        <v>2017</v>
      </c>
      <c r="D216" s="136" t="s">
        <v>7</v>
      </c>
      <c r="E216" s="136"/>
      <c r="F216" s="136"/>
      <c r="G216" s="136" t="s">
        <v>735</v>
      </c>
      <c r="I216" s="5"/>
    </row>
    <row r="217" spans="1:9" ht="25.5" x14ac:dyDescent="0.25">
      <c r="A217" s="147">
        <v>208</v>
      </c>
      <c r="B217" s="28" t="s">
        <v>3072</v>
      </c>
      <c r="C217" s="136">
        <v>2017</v>
      </c>
      <c r="D217" s="136" t="s">
        <v>7</v>
      </c>
      <c r="E217" s="136"/>
      <c r="F217" s="136"/>
      <c r="G217" s="136" t="s">
        <v>735</v>
      </c>
      <c r="I217" s="5"/>
    </row>
    <row r="218" spans="1:9" x14ac:dyDescent="0.25">
      <c r="A218" s="147">
        <v>209</v>
      </c>
      <c r="B218" s="28" t="s">
        <v>3073</v>
      </c>
      <c r="C218" s="136">
        <v>2017</v>
      </c>
      <c r="D218" s="136" t="s">
        <v>7</v>
      </c>
      <c r="E218" s="136"/>
      <c r="F218" s="136"/>
      <c r="G218" s="136" t="s">
        <v>683</v>
      </c>
      <c r="I218" s="5"/>
    </row>
    <row r="219" spans="1:9" x14ac:dyDescent="0.25">
      <c r="A219" s="147">
        <v>210</v>
      </c>
      <c r="B219" s="28" t="s">
        <v>3074</v>
      </c>
      <c r="C219" s="136">
        <v>2017</v>
      </c>
      <c r="D219" s="136" t="s">
        <v>7</v>
      </c>
      <c r="E219" s="136"/>
      <c r="F219" s="136"/>
      <c r="G219" s="136" t="s">
        <v>735</v>
      </c>
      <c r="I219" s="5"/>
    </row>
    <row r="220" spans="1:9" x14ac:dyDescent="0.25">
      <c r="A220" s="147">
        <v>211</v>
      </c>
      <c r="B220" s="28" t="s">
        <v>3075</v>
      </c>
      <c r="C220" s="136">
        <v>2017</v>
      </c>
      <c r="D220" s="136" t="s">
        <v>7</v>
      </c>
      <c r="E220" s="136"/>
      <c r="F220" s="136"/>
      <c r="G220" s="136" t="s">
        <v>3076</v>
      </c>
      <c r="I220" s="5"/>
    </row>
    <row r="221" spans="1:9" x14ac:dyDescent="0.25">
      <c r="A221" s="147">
        <v>212</v>
      </c>
      <c r="B221" s="28" t="s">
        <v>3077</v>
      </c>
      <c r="C221" s="136">
        <v>2017</v>
      </c>
      <c r="D221" s="136" t="s">
        <v>7</v>
      </c>
      <c r="E221" s="136"/>
      <c r="F221" s="136"/>
      <c r="G221" s="136" t="s">
        <v>683</v>
      </c>
      <c r="I221" s="5"/>
    </row>
    <row r="222" spans="1:9" ht="25.5" x14ac:dyDescent="0.25">
      <c r="A222" s="147">
        <v>213</v>
      </c>
      <c r="B222" s="28" t="s">
        <v>3078</v>
      </c>
      <c r="C222" s="136">
        <v>2017</v>
      </c>
      <c r="D222" s="136" t="s">
        <v>7</v>
      </c>
      <c r="E222" s="136"/>
      <c r="F222" s="136"/>
      <c r="G222" s="136" t="s">
        <v>684</v>
      </c>
      <c r="I222" s="5"/>
    </row>
    <row r="223" spans="1:9" ht="38.25" x14ac:dyDescent="0.25">
      <c r="A223" s="147">
        <v>214</v>
      </c>
      <c r="B223" s="28" t="s">
        <v>3079</v>
      </c>
      <c r="C223" s="136">
        <v>2017</v>
      </c>
      <c r="D223" s="136" t="s">
        <v>7</v>
      </c>
      <c r="E223" s="136"/>
      <c r="F223" s="136"/>
      <c r="G223" s="136" t="s">
        <v>683</v>
      </c>
      <c r="I223" s="5"/>
    </row>
    <row r="224" spans="1:9" ht="38.25" x14ac:dyDescent="0.25">
      <c r="A224" s="147">
        <v>215</v>
      </c>
      <c r="B224" s="28" t="s">
        <v>3080</v>
      </c>
      <c r="C224" s="136">
        <v>2017</v>
      </c>
      <c r="D224" s="136" t="s">
        <v>7</v>
      </c>
      <c r="E224" s="136"/>
      <c r="F224" s="136"/>
      <c r="G224" s="136" t="s">
        <v>683</v>
      </c>
      <c r="I224" s="5"/>
    </row>
    <row r="225" spans="1:9" ht="38.25" x14ac:dyDescent="0.25">
      <c r="A225" s="147">
        <v>216</v>
      </c>
      <c r="B225" s="28" t="s">
        <v>3081</v>
      </c>
      <c r="C225" s="136">
        <v>2017</v>
      </c>
      <c r="D225" s="136" t="s">
        <v>7</v>
      </c>
      <c r="E225" s="136"/>
      <c r="F225" s="136"/>
      <c r="G225" s="136" t="s">
        <v>683</v>
      </c>
      <c r="I225" s="5"/>
    </row>
    <row r="226" spans="1:9" ht="25.5" x14ac:dyDescent="0.25">
      <c r="A226" s="147">
        <v>217</v>
      </c>
      <c r="B226" s="28" t="s">
        <v>3082</v>
      </c>
      <c r="C226" s="136">
        <v>2017</v>
      </c>
      <c r="D226" s="136" t="s">
        <v>7</v>
      </c>
      <c r="E226" s="136"/>
      <c r="F226" s="136"/>
      <c r="G226" s="136" t="s">
        <v>683</v>
      </c>
      <c r="I226" s="5"/>
    </row>
    <row r="227" spans="1:9" ht="51" x14ac:dyDescent="0.25">
      <c r="A227" s="147">
        <v>218</v>
      </c>
      <c r="B227" s="28" t="s">
        <v>3083</v>
      </c>
      <c r="C227" s="136">
        <v>2017</v>
      </c>
      <c r="D227" s="136" t="s">
        <v>7</v>
      </c>
      <c r="E227" s="136"/>
      <c r="F227" s="136"/>
      <c r="G227" s="136" t="s">
        <v>3084</v>
      </c>
      <c r="I227" s="5"/>
    </row>
    <row r="228" spans="1:9" ht="51" x14ac:dyDescent="0.25">
      <c r="A228" s="147">
        <v>219</v>
      </c>
      <c r="B228" s="28" t="s">
        <v>3085</v>
      </c>
      <c r="C228" s="136">
        <v>2017</v>
      </c>
      <c r="D228" s="136" t="s">
        <v>7</v>
      </c>
      <c r="E228" s="136"/>
      <c r="F228" s="136"/>
      <c r="G228" s="136" t="s">
        <v>684</v>
      </c>
      <c r="I228" s="5"/>
    </row>
    <row r="229" spans="1:9" ht="25.5" x14ac:dyDescent="0.25">
      <c r="A229" s="147">
        <v>220</v>
      </c>
      <c r="B229" s="28" t="s">
        <v>3086</v>
      </c>
      <c r="C229" s="136">
        <v>2017</v>
      </c>
      <c r="D229" s="136" t="s">
        <v>7</v>
      </c>
      <c r="E229" s="136"/>
      <c r="F229" s="136"/>
      <c r="G229" s="136" t="s">
        <v>683</v>
      </c>
      <c r="I229" s="5"/>
    </row>
    <row r="230" spans="1:9" ht="38.25" x14ac:dyDescent="0.25">
      <c r="A230" s="147">
        <v>221</v>
      </c>
      <c r="B230" s="28" t="s">
        <v>3087</v>
      </c>
      <c r="C230" s="136">
        <v>2017</v>
      </c>
      <c r="D230" s="136" t="s">
        <v>7</v>
      </c>
      <c r="E230" s="136"/>
      <c r="F230" s="136"/>
      <c r="G230" s="136" t="s">
        <v>683</v>
      </c>
      <c r="I230" s="5"/>
    </row>
    <row r="231" spans="1:9" ht="25.5" x14ac:dyDescent="0.25">
      <c r="A231" s="147">
        <v>222</v>
      </c>
      <c r="B231" s="28" t="s">
        <v>3088</v>
      </c>
      <c r="C231" s="136">
        <v>2017</v>
      </c>
      <c r="D231" s="136" t="s">
        <v>7</v>
      </c>
      <c r="E231" s="136"/>
      <c r="F231" s="136"/>
      <c r="G231" s="136" t="s">
        <v>735</v>
      </c>
      <c r="I231" s="5"/>
    </row>
    <row r="232" spans="1:9" x14ac:dyDescent="0.25">
      <c r="A232" s="147">
        <v>223</v>
      </c>
      <c r="B232" s="28" t="s">
        <v>3089</v>
      </c>
      <c r="C232" s="136">
        <v>2017</v>
      </c>
      <c r="D232" s="136" t="s">
        <v>7</v>
      </c>
      <c r="E232" s="136"/>
      <c r="F232" s="136"/>
      <c r="G232" s="136" t="s">
        <v>683</v>
      </c>
      <c r="I232" s="5"/>
    </row>
    <row r="233" spans="1:9" x14ac:dyDescent="0.25">
      <c r="A233" s="147">
        <v>224</v>
      </c>
      <c r="B233" s="28" t="s">
        <v>3090</v>
      </c>
      <c r="C233" s="136">
        <v>2017</v>
      </c>
      <c r="D233" s="136" t="s">
        <v>7</v>
      </c>
      <c r="E233" s="136"/>
      <c r="F233" s="136"/>
      <c r="G233" s="136" t="s">
        <v>684</v>
      </c>
      <c r="I233" s="5"/>
    </row>
    <row r="234" spans="1:9" x14ac:dyDescent="0.25">
      <c r="A234" s="147">
        <v>225</v>
      </c>
      <c r="B234" s="28" t="s">
        <v>3091</v>
      </c>
      <c r="C234" s="136">
        <v>2017</v>
      </c>
      <c r="D234" s="136" t="s">
        <v>7</v>
      </c>
      <c r="E234" s="136"/>
      <c r="F234" s="136"/>
      <c r="G234" s="136" t="s">
        <v>683</v>
      </c>
      <c r="I234" s="5"/>
    </row>
    <row r="235" spans="1:9" x14ac:dyDescent="0.25">
      <c r="A235" s="147">
        <v>226</v>
      </c>
      <c r="B235" s="28" t="s">
        <v>3092</v>
      </c>
      <c r="C235" s="136">
        <v>2017</v>
      </c>
      <c r="D235" s="136" t="s">
        <v>7</v>
      </c>
      <c r="E235" s="136"/>
      <c r="F235" s="136"/>
      <c r="G235" s="136" t="s">
        <v>683</v>
      </c>
      <c r="I235" s="5"/>
    </row>
    <row r="236" spans="1:9" x14ac:dyDescent="0.25">
      <c r="A236" s="147">
        <v>227</v>
      </c>
      <c r="B236" s="28" t="s">
        <v>3093</v>
      </c>
      <c r="C236" s="136">
        <v>2017</v>
      </c>
      <c r="D236" s="136" t="s">
        <v>7</v>
      </c>
      <c r="E236" s="136"/>
      <c r="F236" s="136"/>
      <c r="G236" s="136" t="s">
        <v>684</v>
      </c>
      <c r="I236" s="5"/>
    </row>
    <row r="237" spans="1:9" x14ac:dyDescent="0.25">
      <c r="A237" s="147">
        <v>228</v>
      </c>
      <c r="B237" s="28" t="s">
        <v>3094</v>
      </c>
      <c r="C237" s="136">
        <v>2017</v>
      </c>
      <c r="D237" s="136" t="s">
        <v>7</v>
      </c>
      <c r="E237" s="136"/>
      <c r="F237" s="136"/>
      <c r="G237" s="136" t="s">
        <v>683</v>
      </c>
      <c r="I237" s="5"/>
    </row>
    <row r="238" spans="1:9" x14ac:dyDescent="0.25">
      <c r="A238" s="147">
        <v>229</v>
      </c>
      <c r="B238" s="28" t="s">
        <v>3095</v>
      </c>
      <c r="C238" s="136">
        <v>2017</v>
      </c>
      <c r="D238" s="136" t="s">
        <v>7</v>
      </c>
      <c r="E238" s="136"/>
      <c r="F238" s="136"/>
      <c r="G238" s="136" t="s">
        <v>684</v>
      </c>
      <c r="I238" s="5"/>
    </row>
    <row r="239" spans="1:9" x14ac:dyDescent="0.25">
      <c r="A239" s="147">
        <v>230</v>
      </c>
      <c r="B239" s="28" t="s">
        <v>3095</v>
      </c>
      <c r="C239" s="136">
        <v>2017</v>
      </c>
      <c r="D239" s="136" t="s">
        <v>7</v>
      </c>
      <c r="E239" s="136"/>
      <c r="F239" s="136"/>
      <c r="G239" s="136" t="s">
        <v>735</v>
      </c>
      <c r="I239" s="5"/>
    </row>
    <row r="240" spans="1:9" ht="25.5" x14ac:dyDescent="0.25">
      <c r="A240" s="147">
        <v>231</v>
      </c>
      <c r="B240" s="28" t="s">
        <v>3096</v>
      </c>
      <c r="C240" s="136">
        <v>2017</v>
      </c>
      <c r="D240" s="136" t="s">
        <v>7</v>
      </c>
      <c r="E240" s="136"/>
      <c r="F240" s="136"/>
      <c r="G240" s="136" t="s">
        <v>3097</v>
      </c>
      <c r="I240" s="5"/>
    </row>
    <row r="241" spans="1:9" ht="25.5" x14ac:dyDescent="0.25">
      <c r="A241" s="147">
        <v>232</v>
      </c>
      <c r="B241" s="28" t="s">
        <v>3098</v>
      </c>
      <c r="C241" s="136">
        <v>2017</v>
      </c>
      <c r="D241" s="136" t="s">
        <v>7</v>
      </c>
      <c r="E241" s="136"/>
      <c r="F241" s="136"/>
      <c r="G241" s="136" t="s">
        <v>3099</v>
      </c>
      <c r="I241" s="5"/>
    </row>
    <row r="242" spans="1:9" ht="25.5" x14ac:dyDescent="0.25">
      <c r="A242" s="147">
        <v>233</v>
      </c>
      <c r="B242" s="28" t="s">
        <v>3100</v>
      </c>
      <c r="C242" s="136">
        <v>2017</v>
      </c>
      <c r="D242" s="136" t="s">
        <v>7</v>
      </c>
      <c r="E242" s="136"/>
      <c r="F242" s="136"/>
      <c r="G242" s="136" t="s">
        <v>735</v>
      </c>
      <c r="I242" s="5"/>
    </row>
    <row r="243" spans="1:9" ht="25.5" x14ac:dyDescent="0.25">
      <c r="A243" s="147">
        <v>234</v>
      </c>
      <c r="B243" s="28" t="s">
        <v>3101</v>
      </c>
      <c r="C243" s="136">
        <v>2017</v>
      </c>
      <c r="D243" s="136" t="s">
        <v>7</v>
      </c>
      <c r="E243" s="136"/>
      <c r="F243" s="136"/>
      <c r="G243" s="136" t="s">
        <v>735</v>
      </c>
      <c r="I243" s="5"/>
    </row>
    <row r="244" spans="1:9" ht="25.5" x14ac:dyDescent="0.25">
      <c r="A244" s="147">
        <v>235</v>
      </c>
      <c r="B244" s="28" t="s">
        <v>3102</v>
      </c>
      <c r="C244" s="136">
        <v>2017</v>
      </c>
      <c r="D244" s="136" t="s">
        <v>7</v>
      </c>
      <c r="E244" s="136"/>
      <c r="F244" s="136"/>
      <c r="G244" s="136" t="s">
        <v>683</v>
      </c>
      <c r="I244" s="5"/>
    </row>
    <row r="245" spans="1:9" x14ac:dyDescent="0.25">
      <c r="A245" s="147">
        <v>236</v>
      </c>
      <c r="B245" s="28" t="s">
        <v>3103</v>
      </c>
      <c r="C245" s="136">
        <v>2017</v>
      </c>
      <c r="D245" s="136"/>
      <c r="E245" s="136" t="s">
        <v>7</v>
      </c>
      <c r="F245" s="136"/>
      <c r="G245" s="136" t="s">
        <v>684</v>
      </c>
      <c r="I245" s="5"/>
    </row>
    <row r="246" spans="1:9" x14ac:dyDescent="0.25">
      <c r="A246" s="147">
        <v>237</v>
      </c>
      <c r="B246" s="28" t="s">
        <v>3104</v>
      </c>
      <c r="C246" s="136">
        <v>2017</v>
      </c>
      <c r="D246" s="136" t="s">
        <v>7</v>
      </c>
      <c r="E246" s="136"/>
      <c r="F246" s="136"/>
      <c r="G246" s="136" t="s">
        <v>683</v>
      </c>
      <c r="I246" s="5"/>
    </row>
    <row r="247" spans="1:9" ht="25.5" x14ac:dyDescent="0.25">
      <c r="A247" s="147">
        <v>238</v>
      </c>
      <c r="B247" s="28" t="s">
        <v>3105</v>
      </c>
      <c r="C247" s="136">
        <v>2017</v>
      </c>
      <c r="D247" s="136" t="s">
        <v>7</v>
      </c>
      <c r="E247" s="136"/>
      <c r="F247" s="136"/>
      <c r="G247" s="136" t="s">
        <v>683</v>
      </c>
      <c r="I247" s="5"/>
    </row>
    <row r="248" spans="1:9" ht="25.5" x14ac:dyDescent="0.25">
      <c r="A248" s="147">
        <v>239</v>
      </c>
      <c r="B248" s="28" t="s">
        <v>3106</v>
      </c>
      <c r="C248" s="136">
        <v>2017</v>
      </c>
      <c r="D248" s="136" t="s">
        <v>7</v>
      </c>
      <c r="E248" s="136"/>
      <c r="F248" s="136"/>
      <c r="G248" s="136" t="s">
        <v>684</v>
      </c>
      <c r="I248" s="5"/>
    </row>
    <row r="249" spans="1:9" x14ac:dyDescent="0.25">
      <c r="A249" s="147">
        <v>240</v>
      </c>
      <c r="B249" s="28" t="s">
        <v>3107</v>
      </c>
      <c r="C249" s="136">
        <v>2017</v>
      </c>
      <c r="D249" s="136" t="s">
        <v>7</v>
      </c>
      <c r="E249" s="136"/>
      <c r="F249" s="136"/>
      <c r="G249" s="136" t="s">
        <v>683</v>
      </c>
      <c r="I249" s="5"/>
    </row>
    <row r="250" spans="1:9" x14ac:dyDescent="0.25">
      <c r="A250" s="147">
        <v>241</v>
      </c>
      <c r="B250" s="28" t="s">
        <v>3108</v>
      </c>
      <c r="C250" s="136">
        <v>2017</v>
      </c>
      <c r="D250" s="136" t="s">
        <v>7</v>
      </c>
      <c r="E250" s="136"/>
      <c r="F250" s="136"/>
      <c r="G250" s="136" t="s">
        <v>3076</v>
      </c>
      <c r="I250" s="5"/>
    </row>
    <row r="251" spans="1:9" x14ac:dyDescent="0.25">
      <c r="A251" s="147">
        <v>242</v>
      </c>
      <c r="B251" s="28" t="s">
        <v>3108</v>
      </c>
      <c r="C251" s="136">
        <v>2017</v>
      </c>
      <c r="D251" s="136" t="s">
        <v>7</v>
      </c>
      <c r="E251" s="136"/>
      <c r="F251" s="136"/>
      <c r="G251" s="136" t="s">
        <v>684</v>
      </c>
      <c r="I251" s="5"/>
    </row>
    <row r="252" spans="1:9" x14ac:dyDescent="0.25">
      <c r="A252" s="147">
        <v>243</v>
      </c>
      <c r="B252" s="28" t="s">
        <v>3109</v>
      </c>
      <c r="C252" s="136">
        <v>2017</v>
      </c>
      <c r="D252" s="136" t="s">
        <v>7</v>
      </c>
      <c r="E252" s="136"/>
      <c r="F252" s="136"/>
      <c r="G252" s="136" t="s">
        <v>684</v>
      </c>
      <c r="I252" s="5"/>
    </row>
    <row r="253" spans="1:9" ht="25.5" x14ac:dyDescent="0.25">
      <c r="A253" s="147">
        <v>244</v>
      </c>
      <c r="B253" s="28" t="s">
        <v>3110</v>
      </c>
      <c r="C253" s="136">
        <v>2017</v>
      </c>
      <c r="D253" s="136" t="s">
        <v>7</v>
      </c>
      <c r="E253" s="136"/>
      <c r="F253" s="136"/>
      <c r="G253" s="136" t="s">
        <v>735</v>
      </c>
      <c r="I253" s="5"/>
    </row>
    <row r="254" spans="1:9" x14ac:dyDescent="0.25">
      <c r="A254" s="147">
        <v>245</v>
      </c>
      <c r="B254" s="28" t="s">
        <v>3111</v>
      </c>
      <c r="C254" s="136">
        <v>2017</v>
      </c>
      <c r="D254" s="136" t="s">
        <v>7</v>
      </c>
      <c r="E254" s="136"/>
      <c r="F254" s="136"/>
      <c r="G254" s="136" t="s">
        <v>683</v>
      </c>
      <c r="I254" s="5"/>
    </row>
    <row r="255" spans="1:9" ht="25.5" x14ac:dyDescent="0.25">
      <c r="A255" s="147">
        <v>246</v>
      </c>
      <c r="B255" s="28" t="s">
        <v>3112</v>
      </c>
      <c r="C255" s="136">
        <v>2017</v>
      </c>
      <c r="D255" s="136" t="s">
        <v>7</v>
      </c>
      <c r="E255" s="136"/>
      <c r="F255" s="136"/>
      <c r="G255" s="136" t="s">
        <v>735</v>
      </c>
      <c r="I255" s="5"/>
    </row>
    <row r="256" spans="1:9" ht="38.25" x14ac:dyDescent="0.25">
      <c r="A256" s="147">
        <v>247</v>
      </c>
      <c r="B256" s="28" t="s">
        <v>3113</v>
      </c>
      <c r="C256" s="136">
        <v>2017</v>
      </c>
      <c r="D256" s="136" t="s">
        <v>7</v>
      </c>
      <c r="E256" s="136"/>
      <c r="F256" s="136"/>
      <c r="G256" s="136" t="s">
        <v>735</v>
      </c>
      <c r="I256" s="5"/>
    </row>
    <row r="257" spans="1:9" ht="51" x14ac:dyDescent="0.25">
      <c r="A257" s="147">
        <v>248</v>
      </c>
      <c r="B257" s="28" t="s">
        <v>3114</v>
      </c>
      <c r="C257" s="136">
        <v>2017</v>
      </c>
      <c r="D257" s="136" t="s">
        <v>7</v>
      </c>
      <c r="E257" s="136"/>
      <c r="F257" s="136"/>
      <c r="G257" s="136" t="s">
        <v>683</v>
      </c>
      <c r="I257" s="5"/>
    </row>
    <row r="258" spans="1:9" ht="76.5" x14ac:dyDescent="0.25">
      <c r="A258" s="147">
        <v>249</v>
      </c>
      <c r="B258" s="28" t="s">
        <v>3115</v>
      </c>
      <c r="C258" s="136">
        <v>2017</v>
      </c>
      <c r="D258" s="136" t="s">
        <v>7</v>
      </c>
      <c r="E258" s="136"/>
      <c r="F258" s="136"/>
      <c r="G258" s="136" t="s">
        <v>684</v>
      </c>
      <c r="I258" s="5"/>
    </row>
    <row r="259" spans="1:9" ht="38.25" x14ac:dyDescent="0.25">
      <c r="A259" s="147">
        <v>250</v>
      </c>
      <c r="B259" s="28" t="s">
        <v>3116</v>
      </c>
      <c r="C259" s="136">
        <v>2017</v>
      </c>
      <c r="D259" s="136" t="s">
        <v>7</v>
      </c>
      <c r="E259" s="136"/>
      <c r="F259" s="136"/>
      <c r="G259" s="136" t="s">
        <v>684</v>
      </c>
      <c r="I259" s="5"/>
    </row>
    <row r="260" spans="1:9" ht="76.5" x14ac:dyDescent="0.25">
      <c r="A260" s="147">
        <v>251</v>
      </c>
      <c r="B260" s="28" t="s">
        <v>3117</v>
      </c>
      <c r="C260" s="136">
        <v>2017</v>
      </c>
      <c r="D260" s="136" t="s">
        <v>7</v>
      </c>
      <c r="E260" s="136"/>
      <c r="F260" s="136"/>
      <c r="G260" s="136" t="s">
        <v>735</v>
      </c>
      <c r="I260" s="5"/>
    </row>
    <row r="261" spans="1:9" ht="38.25" x14ac:dyDescent="0.25">
      <c r="A261" s="147">
        <v>252</v>
      </c>
      <c r="B261" s="28" t="s">
        <v>3118</v>
      </c>
      <c r="C261" s="136">
        <v>2017</v>
      </c>
      <c r="D261" s="136"/>
      <c r="E261" s="136" t="s">
        <v>7</v>
      </c>
      <c r="F261" s="136"/>
      <c r="G261" s="136" t="s">
        <v>684</v>
      </c>
      <c r="I261" s="5"/>
    </row>
    <row r="262" spans="1:9" ht="25.5" x14ac:dyDescent="0.25">
      <c r="A262" s="147">
        <v>253</v>
      </c>
      <c r="B262" s="28" t="s">
        <v>3119</v>
      </c>
      <c r="C262" s="136">
        <v>2017</v>
      </c>
      <c r="D262" s="136" t="s">
        <v>7</v>
      </c>
      <c r="E262" s="136"/>
      <c r="F262" s="136"/>
      <c r="G262" s="136" t="s">
        <v>683</v>
      </c>
      <c r="I262" s="5"/>
    </row>
    <row r="263" spans="1:9" ht="25.5" x14ac:dyDescent="0.25">
      <c r="A263" s="147">
        <v>254</v>
      </c>
      <c r="B263" s="28" t="s">
        <v>3120</v>
      </c>
      <c r="C263" s="136">
        <v>2017</v>
      </c>
      <c r="D263" s="136" t="s">
        <v>7</v>
      </c>
      <c r="E263" s="136"/>
      <c r="F263" s="136"/>
      <c r="G263" s="136" t="s">
        <v>735</v>
      </c>
      <c r="I263" s="5"/>
    </row>
    <row r="264" spans="1:9" x14ac:dyDescent="0.25">
      <c r="A264" s="147">
        <v>255</v>
      </c>
      <c r="B264" s="28" t="s">
        <v>3121</v>
      </c>
      <c r="C264" s="136">
        <v>2017</v>
      </c>
      <c r="D264" s="136" t="s">
        <v>7</v>
      </c>
      <c r="E264" s="136"/>
      <c r="F264" s="136"/>
      <c r="G264" s="136" t="s">
        <v>735</v>
      </c>
      <c r="I264" s="5"/>
    </row>
    <row r="265" spans="1:9" ht="25.5" x14ac:dyDescent="0.25">
      <c r="A265" s="147">
        <v>256</v>
      </c>
      <c r="B265" s="28" t="s">
        <v>3122</v>
      </c>
      <c r="C265" s="136">
        <v>2017</v>
      </c>
      <c r="D265" s="136"/>
      <c r="E265" s="136" t="s">
        <v>7</v>
      </c>
      <c r="F265" s="136"/>
      <c r="G265" s="136" t="s">
        <v>684</v>
      </c>
      <c r="I265" s="5"/>
    </row>
    <row r="266" spans="1:9" ht="38.25" x14ac:dyDescent="0.25">
      <c r="A266" s="147">
        <v>257</v>
      </c>
      <c r="B266" s="28" t="s">
        <v>3123</v>
      </c>
      <c r="C266" s="136">
        <v>2017</v>
      </c>
      <c r="D266" s="136" t="s">
        <v>7</v>
      </c>
      <c r="E266" s="136"/>
      <c r="F266" s="136"/>
      <c r="G266" s="136" t="s">
        <v>684</v>
      </c>
      <c r="I266" s="5"/>
    </row>
    <row r="267" spans="1:9" ht="25.5" x14ac:dyDescent="0.25">
      <c r="A267" s="147">
        <v>258</v>
      </c>
      <c r="B267" s="28" t="s">
        <v>3124</v>
      </c>
      <c r="C267" s="136">
        <v>2017</v>
      </c>
      <c r="D267" s="136" t="s">
        <v>7</v>
      </c>
      <c r="E267" s="136"/>
      <c r="F267" s="136"/>
      <c r="G267" s="136" t="s">
        <v>735</v>
      </c>
      <c r="I267" s="5"/>
    </row>
    <row r="268" spans="1:9" ht="38.25" x14ac:dyDescent="0.25">
      <c r="A268" s="147">
        <v>259</v>
      </c>
      <c r="B268" s="28" t="s">
        <v>3125</v>
      </c>
      <c r="C268" s="136">
        <v>2017</v>
      </c>
      <c r="D268" s="136" t="s">
        <v>7</v>
      </c>
      <c r="E268" s="136"/>
      <c r="F268" s="136"/>
      <c r="G268" s="136" t="s">
        <v>684</v>
      </c>
      <c r="I268" s="5"/>
    </row>
    <row r="269" spans="1:9" ht="38.25" x14ac:dyDescent="0.25">
      <c r="A269" s="147">
        <v>260</v>
      </c>
      <c r="B269" s="28" t="s">
        <v>3126</v>
      </c>
      <c r="C269" s="136">
        <v>2017</v>
      </c>
      <c r="D269" s="136" t="s">
        <v>7</v>
      </c>
      <c r="E269" s="136"/>
      <c r="F269" s="136"/>
      <c r="G269" s="136" t="s">
        <v>3076</v>
      </c>
      <c r="I269" s="5"/>
    </row>
    <row r="270" spans="1:9" ht="51" x14ac:dyDescent="0.25">
      <c r="A270" s="147">
        <v>261</v>
      </c>
      <c r="B270" s="28" t="s">
        <v>3127</v>
      </c>
      <c r="C270" s="136">
        <v>2017</v>
      </c>
      <c r="D270" s="136" t="s">
        <v>7</v>
      </c>
      <c r="E270" s="136"/>
      <c r="F270" s="136"/>
      <c r="G270" s="136" t="s">
        <v>3128</v>
      </c>
      <c r="I270" s="5"/>
    </row>
    <row r="271" spans="1:9" ht="38.25" x14ac:dyDescent="0.25">
      <c r="A271" s="147">
        <v>262</v>
      </c>
      <c r="B271" s="28" t="s">
        <v>3129</v>
      </c>
      <c r="C271" s="136">
        <v>2017</v>
      </c>
      <c r="D271" s="136" t="s">
        <v>7</v>
      </c>
      <c r="E271" s="136"/>
      <c r="F271" s="136"/>
      <c r="G271" s="136" t="s">
        <v>684</v>
      </c>
      <c r="I271" s="5"/>
    </row>
    <row r="272" spans="1:9" ht="25.5" x14ac:dyDescent="0.25">
      <c r="A272" s="147">
        <v>263</v>
      </c>
      <c r="B272" s="28" t="s">
        <v>3130</v>
      </c>
      <c r="C272" s="136">
        <v>2017</v>
      </c>
      <c r="D272" s="136" t="s">
        <v>7</v>
      </c>
      <c r="E272" s="136"/>
      <c r="F272" s="136"/>
      <c r="G272" s="136" t="s">
        <v>3076</v>
      </c>
      <c r="I272" s="5"/>
    </row>
    <row r="273" spans="1:9" ht="63.75" x14ac:dyDescent="0.25">
      <c r="A273" s="147">
        <v>264</v>
      </c>
      <c r="B273" s="28" t="s">
        <v>3131</v>
      </c>
      <c r="C273" s="136">
        <v>2017</v>
      </c>
      <c r="D273" s="136" t="s">
        <v>7</v>
      </c>
      <c r="E273" s="136"/>
      <c r="F273" s="136"/>
      <c r="G273" s="136" t="s">
        <v>684</v>
      </c>
      <c r="I273" s="5"/>
    </row>
    <row r="274" spans="1:9" ht="51" x14ac:dyDescent="0.25">
      <c r="A274" s="147">
        <v>265</v>
      </c>
      <c r="B274" s="28" t="s">
        <v>3132</v>
      </c>
      <c r="C274" s="136">
        <v>2017</v>
      </c>
      <c r="D274" s="136" t="s">
        <v>7</v>
      </c>
      <c r="E274" s="136"/>
      <c r="F274" s="136"/>
      <c r="G274" s="136" t="s">
        <v>684</v>
      </c>
      <c r="I274" s="5"/>
    </row>
    <row r="275" spans="1:9" ht="127.5" x14ac:dyDescent="0.25">
      <c r="A275" s="147">
        <v>266</v>
      </c>
      <c r="B275" s="28" t="s">
        <v>3133</v>
      </c>
      <c r="C275" s="136">
        <v>2017</v>
      </c>
      <c r="D275" s="136" t="s">
        <v>7</v>
      </c>
      <c r="E275" s="136"/>
      <c r="F275" s="136"/>
      <c r="G275" s="136" t="s">
        <v>683</v>
      </c>
      <c r="I275" s="5"/>
    </row>
    <row r="276" spans="1:9" ht="51" x14ac:dyDescent="0.25">
      <c r="A276" s="147">
        <v>267</v>
      </c>
      <c r="B276" s="28" t="s">
        <v>3134</v>
      </c>
      <c r="C276" s="136">
        <v>2017</v>
      </c>
      <c r="D276" s="136" t="s">
        <v>7</v>
      </c>
      <c r="E276" s="136"/>
      <c r="F276" s="136"/>
      <c r="G276" s="136" t="s">
        <v>3076</v>
      </c>
      <c r="I276" s="5"/>
    </row>
    <row r="277" spans="1:9" ht="38.25" x14ac:dyDescent="0.25">
      <c r="A277" s="147">
        <v>268</v>
      </c>
      <c r="B277" s="28" t="s">
        <v>3135</v>
      </c>
      <c r="C277" s="136">
        <v>2017</v>
      </c>
      <c r="D277" s="136" t="s">
        <v>7</v>
      </c>
      <c r="E277" s="136"/>
      <c r="F277" s="136"/>
      <c r="G277" s="136" t="s">
        <v>684</v>
      </c>
      <c r="I277" s="5"/>
    </row>
    <row r="278" spans="1:9" ht="38.25" x14ac:dyDescent="0.25">
      <c r="A278" s="147">
        <v>269</v>
      </c>
      <c r="B278" s="28" t="s">
        <v>3136</v>
      </c>
      <c r="C278" s="136">
        <v>2017</v>
      </c>
      <c r="D278" s="136" t="s">
        <v>7</v>
      </c>
      <c r="E278" s="136"/>
      <c r="F278" s="136"/>
      <c r="G278" s="136" t="s">
        <v>3137</v>
      </c>
      <c r="I278" s="5"/>
    </row>
    <row r="279" spans="1:9" ht="63.75" x14ac:dyDescent="0.25">
      <c r="A279" s="147">
        <v>270</v>
      </c>
      <c r="B279" s="28" t="s">
        <v>3138</v>
      </c>
      <c r="C279" s="136">
        <v>2017</v>
      </c>
      <c r="D279" s="136" t="s">
        <v>7</v>
      </c>
      <c r="E279" s="136"/>
      <c r="F279" s="136"/>
      <c r="G279" s="136" t="s">
        <v>735</v>
      </c>
      <c r="I279" s="5"/>
    </row>
    <row r="280" spans="1:9" ht="25.5" x14ac:dyDescent="0.25">
      <c r="A280" s="147">
        <v>271</v>
      </c>
      <c r="B280" s="28" t="s">
        <v>3139</v>
      </c>
      <c r="C280" s="136">
        <v>2017</v>
      </c>
      <c r="D280" s="136" t="s">
        <v>7</v>
      </c>
      <c r="E280" s="136"/>
      <c r="F280" s="136"/>
      <c r="G280" s="136" t="s">
        <v>3140</v>
      </c>
      <c r="I280" s="5"/>
    </row>
    <row r="281" spans="1:9" ht="25.5" x14ac:dyDescent="0.25">
      <c r="A281" s="147">
        <v>272</v>
      </c>
      <c r="B281" s="28" t="s">
        <v>3141</v>
      </c>
      <c r="C281" s="136">
        <v>2017</v>
      </c>
      <c r="D281" s="136" t="s">
        <v>7</v>
      </c>
      <c r="E281" s="136"/>
      <c r="F281" s="136"/>
      <c r="G281" s="136" t="s">
        <v>3076</v>
      </c>
      <c r="I281" s="5"/>
    </row>
    <row r="282" spans="1:9" ht="25.5" x14ac:dyDescent="0.25">
      <c r="A282" s="147">
        <v>273</v>
      </c>
      <c r="B282" s="28" t="s">
        <v>3142</v>
      </c>
      <c r="C282" s="136">
        <v>2017</v>
      </c>
      <c r="D282" s="136" t="s">
        <v>7</v>
      </c>
      <c r="E282" s="136"/>
      <c r="F282" s="136"/>
      <c r="G282" s="136" t="s">
        <v>683</v>
      </c>
      <c r="I282" s="5"/>
    </row>
    <row r="283" spans="1:9" ht="25.5" x14ac:dyDescent="0.25">
      <c r="A283" s="147">
        <v>274</v>
      </c>
      <c r="B283" s="28" t="s">
        <v>3143</v>
      </c>
      <c r="C283" s="136">
        <v>2017</v>
      </c>
      <c r="D283" s="136" t="s">
        <v>7</v>
      </c>
      <c r="E283" s="136"/>
      <c r="F283" s="136"/>
      <c r="G283" s="136" t="s">
        <v>683</v>
      </c>
      <c r="I283" s="5"/>
    </row>
    <row r="284" spans="1:9" ht="51" x14ac:dyDescent="0.25">
      <c r="A284" s="147">
        <v>275</v>
      </c>
      <c r="B284" s="28" t="s">
        <v>3144</v>
      </c>
      <c r="C284" s="136">
        <v>2017</v>
      </c>
      <c r="D284" s="136"/>
      <c r="E284" s="136" t="s">
        <v>7</v>
      </c>
      <c r="F284" s="136"/>
      <c r="G284" s="136" t="s">
        <v>3137</v>
      </c>
      <c r="I284" s="5"/>
    </row>
    <row r="285" spans="1:9" ht="38.25" x14ac:dyDescent="0.25">
      <c r="A285" s="147">
        <v>276</v>
      </c>
      <c r="B285" s="28" t="s">
        <v>3145</v>
      </c>
      <c r="C285" s="136">
        <v>2017</v>
      </c>
      <c r="D285" s="136" t="s">
        <v>7</v>
      </c>
      <c r="E285" s="136"/>
      <c r="F285" s="136"/>
      <c r="G285" s="136" t="s">
        <v>735</v>
      </c>
      <c r="I285" s="5"/>
    </row>
    <row r="286" spans="1:9" ht="51" x14ac:dyDescent="0.25">
      <c r="A286" s="147">
        <v>277</v>
      </c>
      <c r="B286" s="28" t="s">
        <v>3146</v>
      </c>
      <c r="C286" s="136">
        <v>2017</v>
      </c>
      <c r="D286" s="136" t="s">
        <v>7</v>
      </c>
      <c r="E286" s="136"/>
      <c r="F286" s="136"/>
      <c r="G286" s="136" t="s">
        <v>684</v>
      </c>
      <c r="I286" s="5"/>
    </row>
    <row r="287" spans="1:9" ht="25.5" x14ac:dyDescent="0.25">
      <c r="A287" s="147">
        <v>278</v>
      </c>
      <c r="B287" s="28" t="s">
        <v>3147</v>
      </c>
      <c r="C287" s="136">
        <v>2017</v>
      </c>
      <c r="D287" s="136" t="s">
        <v>7</v>
      </c>
      <c r="E287" s="136"/>
      <c r="F287" s="136"/>
      <c r="G287" s="136" t="s">
        <v>683</v>
      </c>
      <c r="I287" s="5"/>
    </row>
    <row r="288" spans="1:9" ht="38.25" x14ac:dyDescent="0.25">
      <c r="A288" s="147">
        <v>279</v>
      </c>
      <c r="B288" s="28" t="s">
        <v>3148</v>
      </c>
      <c r="C288" s="136">
        <v>2017</v>
      </c>
      <c r="D288" s="136" t="s">
        <v>7</v>
      </c>
      <c r="E288" s="136"/>
      <c r="F288" s="136"/>
      <c r="G288" s="136" t="s">
        <v>683</v>
      </c>
      <c r="I288" s="5"/>
    </row>
    <row r="289" spans="1:9" ht="51" x14ac:dyDescent="0.25">
      <c r="A289" s="147">
        <v>280</v>
      </c>
      <c r="B289" s="28" t="s">
        <v>3149</v>
      </c>
      <c r="C289" s="136">
        <v>2017</v>
      </c>
      <c r="D289" s="136" t="s">
        <v>7</v>
      </c>
      <c r="E289" s="136"/>
      <c r="F289" s="136"/>
      <c r="G289" s="136" t="s">
        <v>683</v>
      </c>
      <c r="I289" s="5"/>
    </row>
    <row r="290" spans="1:9" ht="38.25" x14ac:dyDescent="0.25">
      <c r="A290" s="147">
        <v>281</v>
      </c>
      <c r="B290" s="28" t="s">
        <v>3150</v>
      </c>
      <c r="C290" s="136">
        <v>2017</v>
      </c>
      <c r="D290" s="136" t="s">
        <v>7</v>
      </c>
      <c r="E290" s="136"/>
      <c r="F290" s="136"/>
      <c r="G290" s="136" t="s">
        <v>684</v>
      </c>
      <c r="I290" s="5"/>
    </row>
    <row r="291" spans="1:9" ht="38.25" x14ac:dyDescent="0.25">
      <c r="A291" s="147">
        <v>282</v>
      </c>
      <c r="B291" s="28" t="s">
        <v>3151</v>
      </c>
      <c r="C291" s="136">
        <v>2017</v>
      </c>
      <c r="D291" s="136"/>
      <c r="E291" s="136" t="s">
        <v>7</v>
      </c>
      <c r="F291" s="136"/>
      <c r="G291" s="136" t="s">
        <v>3076</v>
      </c>
      <c r="I291" s="5"/>
    </row>
    <row r="292" spans="1:9" ht="38.25" x14ac:dyDescent="0.25">
      <c r="A292" s="147">
        <v>283</v>
      </c>
      <c r="B292" s="28" t="s">
        <v>3152</v>
      </c>
      <c r="C292" s="136">
        <v>2017</v>
      </c>
      <c r="D292" s="136"/>
      <c r="E292" s="136" t="s">
        <v>7</v>
      </c>
      <c r="F292" s="136"/>
      <c r="G292" s="136" t="s">
        <v>3076</v>
      </c>
      <c r="I292" s="5"/>
    </row>
    <row r="293" spans="1:9" ht="38.25" x14ac:dyDescent="0.25">
      <c r="A293" s="147">
        <v>284</v>
      </c>
      <c r="B293" s="28" t="s">
        <v>3153</v>
      </c>
      <c r="C293" s="136">
        <v>2017</v>
      </c>
      <c r="D293" s="136"/>
      <c r="E293" s="136" t="s">
        <v>7</v>
      </c>
      <c r="F293" s="136"/>
      <c r="G293" s="136" t="s">
        <v>3140</v>
      </c>
      <c r="I293" s="5"/>
    </row>
    <row r="294" spans="1:9" ht="38.25" x14ac:dyDescent="0.25">
      <c r="A294" s="147">
        <v>285</v>
      </c>
      <c r="B294" s="28" t="s">
        <v>3154</v>
      </c>
      <c r="C294" s="136">
        <v>2017</v>
      </c>
      <c r="D294" s="136"/>
      <c r="E294" s="136" t="s">
        <v>7</v>
      </c>
      <c r="F294" s="136"/>
      <c r="G294" s="136" t="s">
        <v>735</v>
      </c>
      <c r="I294" s="5"/>
    </row>
    <row r="295" spans="1:9" ht="51" x14ac:dyDescent="0.25">
      <c r="A295" s="147">
        <v>286</v>
      </c>
      <c r="B295" s="28" t="s">
        <v>3155</v>
      </c>
      <c r="C295" s="136">
        <v>2017</v>
      </c>
      <c r="D295" s="136"/>
      <c r="E295" s="136" t="s">
        <v>7</v>
      </c>
      <c r="F295" s="136"/>
      <c r="G295" s="136" t="s">
        <v>3137</v>
      </c>
      <c r="I295" s="5"/>
    </row>
    <row r="296" spans="1:9" ht="25.5" x14ac:dyDescent="0.25">
      <c r="A296" s="147">
        <v>287</v>
      </c>
      <c r="B296" s="28" t="s">
        <v>3156</v>
      </c>
      <c r="C296" s="136">
        <v>2017</v>
      </c>
      <c r="D296" s="136"/>
      <c r="E296" s="136" t="s">
        <v>7</v>
      </c>
      <c r="F296" s="136"/>
      <c r="G296" s="136" t="s">
        <v>3076</v>
      </c>
      <c r="I296" s="5"/>
    </row>
    <row r="297" spans="1:9" x14ac:dyDescent="0.25">
      <c r="A297" s="147">
        <v>288</v>
      </c>
      <c r="B297" s="28" t="s">
        <v>3157</v>
      </c>
      <c r="C297" s="136">
        <v>2017</v>
      </c>
      <c r="D297" s="136"/>
      <c r="E297" s="136" t="s">
        <v>7</v>
      </c>
      <c r="F297" s="136"/>
      <c r="G297" s="136" t="s">
        <v>683</v>
      </c>
      <c r="I297" s="5"/>
    </row>
    <row r="298" spans="1:9" x14ac:dyDescent="0.25">
      <c r="A298" s="147">
        <v>289</v>
      </c>
      <c r="B298" s="28" t="s">
        <v>3158</v>
      </c>
      <c r="C298" s="136">
        <v>2017</v>
      </c>
      <c r="D298" s="136"/>
      <c r="E298" s="136" t="s">
        <v>7</v>
      </c>
      <c r="F298" s="136"/>
      <c r="G298" s="136" t="s">
        <v>3076</v>
      </c>
      <c r="I298" s="5"/>
    </row>
    <row r="299" spans="1:9" ht="25.5" x14ac:dyDescent="0.25">
      <c r="A299" s="147">
        <v>290</v>
      </c>
      <c r="B299" s="28" t="s">
        <v>3159</v>
      </c>
      <c r="C299" s="136">
        <v>2017</v>
      </c>
      <c r="D299" s="136"/>
      <c r="E299" s="136" t="s">
        <v>7</v>
      </c>
      <c r="F299" s="136"/>
      <c r="G299" s="136" t="s">
        <v>735</v>
      </c>
      <c r="I299" s="5"/>
    </row>
    <row r="300" spans="1:9" ht="25.5" x14ac:dyDescent="0.25">
      <c r="A300" s="147">
        <v>291</v>
      </c>
      <c r="B300" s="28" t="s">
        <v>3160</v>
      </c>
      <c r="C300" s="136">
        <v>2017</v>
      </c>
      <c r="D300" s="136"/>
      <c r="E300" s="136" t="s">
        <v>7</v>
      </c>
      <c r="F300" s="136"/>
      <c r="G300" s="136" t="s">
        <v>683</v>
      </c>
      <c r="I300" s="5"/>
    </row>
    <row r="301" spans="1:9" ht="25.5" x14ac:dyDescent="0.25">
      <c r="A301" s="147">
        <v>292</v>
      </c>
      <c r="B301" s="28" t="s">
        <v>3161</v>
      </c>
      <c r="C301" s="136">
        <v>2017</v>
      </c>
      <c r="D301" s="136"/>
      <c r="E301" s="136" t="s">
        <v>7</v>
      </c>
      <c r="F301" s="136"/>
      <c r="G301" s="136" t="s">
        <v>684</v>
      </c>
      <c r="I301" s="5"/>
    </row>
    <row r="302" spans="1:9" ht="51" x14ac:dyDescent="0.25">
      <c r="A302" s="147">
        <v>293</v>
      </c>
      <c r="B302" s="28" t="s">
        <v>3162</v>
      </c>
      <c r="C302" s="136">
        <v>2017</v>
      </c>
      <c r="D302" s="136" t="s">
        <v>7</v>
      </c>
      <c r="E302" s="136"/>
      <c r="F302" s="136"/>
      <c r="G302" s="136" t="s">
        <v>683</v>
      </c>
      <c r="I302" s="5"/>
    </row>
    <row r="303" spans="1:9" ht="38.25" x14ac:dyDescent="0.25">
      <c r="A303" s="147">
        <v>294</v>
      </c>
      <c r="B303" s="28" t="s">
        <v>3163</v>
      </c>
      <c r="C303" s="136">
        <v>2017</v>
      </c>
      <c r="D303" s="136" t="s">
        <v>7</v>
      </c>
      <c r="E303" s="136"/>
      <c r="F303" s="136"/>
      <c r="G303" s="136" t="s">
        <v>683</v>
      </c>
      <c r="I303" s="5"/>
    </row>
    <row r="304" spans="1:9" ht="38.25" x14ac:dyDescent="0.25">
      <c r="A304" s="147">
        <v>295</v>
      </c>
      <c r="B304" s="28" t="s">
        <v>3164</v>
      </c>
      <c r="C304" s="136">
        <v>2017</v>
      </c>
      <c r="D304" s="136"/>
      <c r="E304" s="136" t="s">
        <v>7</v>
      </c>
      <c r="F304" s="136"/>
      <c r="G304" s="136" t="s">
        <v>3137</v>
      </c>
      <c r="I304" s="5"/>
    </row>
    <row r="305" spans="1:9" ht="25.5" x14ac:dyDescent="0.25">
      <c r="A305" s="147">
        <v>296</v>
      </c>
      <c r="B305" s="28" t="s">
        <v>3165</v>
      </c>
      <c r="C305" s="136">
        <v>2017</v>
      </c>
      <c r="D305" s="136" t="s">
        <v>7</v>
      </c>
      <c r="E305" s="136"/>
      <c r="F305" s="136"/>
      <c r="G305" s="136" t="s">
        <v>735</v>
      </c>
      <c r="I305" s="5"/>
    </row>
    <row r="306" spans="1:9" ht="63.75" x14ac:dyDescent="0.25">
      <c r="A306" s="147">
        <v>297</v>
      </c>
      <c r="B306" s="28" t="s">
        <v>3166</v>
      </c>
      <c r="C306" s="136">
        <v>2017</v>
      </c>
      <c r="D306" s="136" t="s">
        <v>7</v>
      </c>
      <c r="E306" s="136"/>
      <c r="F306" s="136"/>
      <c r="G306" s="136" t="s">
        <v>684</v>
      </c>
      <c r="I306" s="5"/>
    </row>
    <row r="307" spans="1:9" ht="51" x14ac:dyDescent="0.25">
      <c r="A307" s="147">
        <v>298</v>
      </c>
      <c r="B307" s="28" t="s">
        <v>3167</v>
      </c>
      <c r="C307" s="136">
        <v>2017</v>
      </c>
      <c r="D307" s="136" t="s">
        <v>7</v>
      </c>
      <c r="E307" s="136"/>
      <c r="F307" s="136"/>
      <c r="G307" s="136" t="s">
        <v>683</v>
      </c>
      <c r="I307" s="5"/>
    </row>
    <row r="308" spans="1:9" ht="51" x14ac:dyDescent="0.25">
      <c r="A308" s="147">
        <v>299</v>
      </c>
      <c r="B308" s="28" t="s">
        <v>3168</v>
      </c>
      <c r="C308" s="136">
        <v>2017</v>
      </c>
      <c r="D308" s="136" t="s">
        <v>7</v>
      </c>
      <c r="E308" s="136"/>
      <c r="F308" s="136"/>
      <c r="G308" s="136" t="s">
        <v>684</v>
      </c>
      <c r="I308" s="5"/>
    </row>
    <row r="309" spans="1:9" ht="51" x14ac:dyDescent="0.25">
      <c r="A309" s="147">
        <v>300</v>
      </c>
      <c r="B309" s="28" t="s">
        <v>3169</v>
      </c>
      <c r="C309" s="136">
        <v>2017</v>
      </c>
      <c r="D309" s="136" t="s">
        <v>7</v>
      </c>
      <c r="E309" s="136"/>
      <c r="F309" s="136"/>
      <c r="G309" s="136" t="s">
        <v>735</v>
      </c>
      <c r="I309" s="5"/>
    </row>
    <row r="310" spans="1:9" ht="63.75" x14ac:dyDescent="0.25">
      <c r="A310" s="147">
        <v>301</v>
      </c>
      <c r="B310" s="28" t="s">
        <v>3170</v>
      </c>
      <c r="C310" s="136">
        <v>2017</v>
      </c>
      <c r="D310" s="136" t="s">
        <v>7</v>
      </c>
      <c r="E310" s="136"/>
      <c r="F310" s="136"/>
      <c r="G310" s="136" t="s">
        <v>683</v>
      </c>
      <c r="I310" s="5"/>
    </row>
    <row r="311" spans="1:9" ht="51" x14ac:dyDescent="0.25">
      <c r="A311" s="147">
        <v>302</v>
      </c>
      <c r="B311" s="28" t="s">
        <v>3171</v>
      </c>
      <c r="C311" s="136">
        <v>2017</v>
      </c>
      <c r="D311" s="136" t="s">
        <v>7</v>
      </c>
      <c r="E311" s="136"/>
      <c r="F311" s="136"/>
      <c r="G311" s="136" t="s">
        <v>735</v>
      </c>
      <c r="I311" s="5"/>
    </row>
    <row r="312" spans="1:9" ht="51" x14ac:dyDescent="0.25">
      <c r="A312" s="147">
        <v>303</v>
      </c>
      <c r="B312" s="28" t="s">
        <v>3172</v>
      </c>
      <c r="C312" s="136">
        <v>2017</v>
      </c>
      <c r="D312" s="136" t="s">
        <v>7</v>
      </c>
      <c r="E312" s="136"/>
      <c r="F312" s="136"/>
      <c r="G312" s="136" t="s">
        <v>684</v>
      </c>
      <c r="I312" s="5"/>
    </row>
    <row r="313" spans="1:9" ht="89.25" x14ac:dyDescent="0.25">
      <c r="A313" s="147">
        <v>304</v>
      </c>
      <c r="B313" s="28" t="s">
        <v>3173</v>
      </c>
      <c r="C313" s="136">
        <v>2017</v>
      </c>
      <c r="D313" s="136" t="s">
        <v>7</v>
      </c>
      <c r="E313" s="136"/>
      <c r="F313" s="136"/>
      <c r="G313" s="136" t="s">
        <v>683</v>
      </c>
      <c r="I313" s="5"/>
    </row>
    <row r="314" spans="1:9" ht="25.5" x14ac:dyDescent="0.25">
      <c r="A314" s="147">
        <v>305</v>
      </c>
      <c r="B314" s="28" t="s">
        <v>3174</v>
      </c>
      <c r="C314" s="136">
        <v>2017</v>
      </c>
      <c r="D314" s="136" t="s">
        <v>7</v>
      </c>
      <c r="E314" s="136"/>
      <c r="F314" s="136"/>
      <c r="G314" s="136" t="s">
        <v>683</v>
      </c>
      <c r="I314" s="5"/>
    </row>
    <row r="315" spans="1:9" ht="51" x14ac:dyDescent="0.25">
      <c r="A315" s="147">
        <v>306</v>
      </c>
      <c r="B315" s="28" t="s">
        <v>3175</v>
      </c>
      <c r="C315" s="136">
        <v>2017</v>
      </c>
      <c r="D315" s="136" t="s">
        <v>7</v>
      </c>
      <c r="E315" s="136"/>
      <c r="F315" s="136"/>
      <c r="G315" s="136" t="s">
        <v>3140</v>
      </c>
      <c r="I315" s="5"/>
    </row>
    <row r="316" spans="1:9" ht="38.25" x14ac:dyDescent="0.25">
      <c r="A316" s="147">
        <v>307</v>
      </c>
      <c r="B316" s="28" t="s">
        <v>3176</v>
      </c>
      <c r="C316" s="136">
        <v>2017</v>
      </c>
      <c r="D316" s="136"/>
      <c r="E316" s="136" t="s">
        <v>7</v>
      </c>
      <c r="F316" s="136"/>
      <c r="G316" s="136" t="s">
        <v>683</v>
      </c>
      <c r="I316" s="5"/>
    </row>
    <row r="317" spans="1:9" ht="51" x14ac:dyDescent="0.25">
      <c r="A317" s="147">
        <v>308</v>
      </c>
      <c r="B317" s="28" t="s">
        <v>3177</v>
      </c>
      <c r="C317" s="136">
        <v>2017</v>
      </c>
      <c r="D317" s="136"/>
      <c r="E317" s="136" t="s">
        <v>7</v>
      </c>
      <c r="F317" s="136"/>
      <c r="G317" s="136" t="s">
        <v>684</v>
      </c>
      <c r="I317" s="5"/>
    </row>
    <row r="318" spans="1:9" ht="38.25" x14ac:dyDescent="0.25">
      <c r="A318" s="147">
        <v>309</v>
      </c>
      <c r="B318" s="28" t="s">
        <v>3178</v>
      </c>
      <c r="C318" s="136">
        <v>2017</v>
      </c>
      <c r="D318" s="136"/>
      <c r="E318" s="136" t="s">
        <v>7</v>
      </c>
      <c r="F318" s="136"/>
      <c r="G318" s="136" t="s">
        <v>683</v>
      </c>
      <c r="I318" s="5"/>
    </row>
    <row r="319" spans="1:9" ht="51" x14ac:dyDescent="0.25">
      <c r="A319" s="147">
        <v>310</v>
      </c>
      <c r="B319" s="28" t="s">
        <v>3179</v>
      </c>
      <c r="C319" s="136">
        <v>2017</v>
      </c>
      <c r="D319" s="136" t="s">
        <v>7</v>
      </c>
      <c r="E319" s="136"/>
      <c r="F319" s="136"/>
      <c r="G319" s="136" t="s">
        <v>683</v>
      </c>
      <c r="I319" s="5"/>
    </row>
    <row r="320" spans="1:9" ht="51" x14ac:dyDescent="0.25">
      <c r="A320" s="147">
        <v>311</v>
      </c>
      <c r="B320" s="28" t="s">
        <v>3180</v>
      </c>
      <c r="C320" s="136">
        <v>2017</v>
      </c>
      <c r="D320" s="136" t="s">
        <v>7</v>
      </c>
      <c r="E320" s="136"/>
      <c r="F320" s="136"/>
      <c r="G320" s="136" t="s">
        <v>735</v>
      </c>
      <c r="I320" s="5"/>
    </row>
    <row r="321" spans="1:9" ht="51" x14ac:dyDescent="0.25">
      <c r="A321" s="147">
        <v>312</v>
      </c>
      <c r="B321" s="28" t="s">
        <v>3181</v>
      </c>
      <c r="C321" s="136">
        <v>2017</v>
      </c>
      <c r="D321" s="136" t="s">
        <v>7</v>
      </c>
      <c r="E321" s="136"/>
      <c r="F321" s="136"/>
      <c r="G321" s="136" t="s">
        <v>683</v>
      </c>
      <c r="I321" s="5"/>
    </row>
    <row r="322" spans="1:9" ht="63.75" x14ac:dyDescent="0.25">
      <c r="A322" s="147">
        <v>313</v>
      </c>
      <c r="B322" s="28" t="s">
        <v>3182</v>
      </c>
      <c r="C322" s="136">
        <v>2017</v>
      </c>
      <c r="D322" s="136" t="s">
        <v>7</v>
      </c>
      <c r="E322" s="136"/>
      <c r="F322" s="136"/>
      <c r="G322" s="136" t="s">
        <v>683</v>
      </c>
      <c r="I322" s="5"/>
    </row>
    <row r="323" spans="1:9" ht="38.25" x14ac:dyDescent="0.25">
      <c r="A323" s="147">
        <v>314</v>
      </c>
      <c r="B323" s="28" t="s">
        <v>3183</v>
      </c>
      <c r="C323" s="136">
        <v>2017</v>
      </c>
      <c r="D323" s="136" t="s">
        <v>7</v>
      </c>
      <c r="E323" s="136"/>
      <c r="F323" s="136"/>
      <c r="G323" s="136" t="s">
        <v>683</v>
      </c>
      <c r="I323" s="5"/>
    </row>
    <row r="324" spans="1:9" ht="38.25" x14ac:dyDescent="0.25">
      <c r="A324" s="147">
        <v>315</v>
      </c>
      <c r="B324" s="28" t="s">
        <v>3184</v>
      </c>
      <c r="C324" s="136">
        <v>2017</v>
      </c>
      <c r="D324" s="136" t="s">
        <v>7</v>
      </c>
      <c r="E324" s="136"/>
      <c r="F324" s="136"/>
      <c r="G324" s="136" t="s">
        <v>735</v>
      </c>
      <c r="I324" s="5"/>
    </row>
    <row r="325" spans="1:9" ht="38.25" x14ac:dyDescent="0.25">
      <c r="A325" s="147">
        <v>316</v>
      </c>
      <c r="B325" s="28" t="s">
        <v>3185</v>
      </c>
      <c r="C325" s="136">
        <v>2017</v>
      </c>
      <c r="D325" s="136" t="s">
        <v>7</v>
      </c>
      <c r="E325" s="136"/>
      <c r="F325" s="136"/>
      <c r="G325" s="136" t="s">
        <v>735</v>
      </c>
      <c r="I325" s="5"/>
    </row>
    <row r="326" spans="1:9" ht="25.5" x14ac:dyDescent="0.25">
      <c r="A326" s="147">
        <v>317</v>
      </c>
      <c r="B326" s="28" t="s">
        <v>3186</v>
      </c>
      <c r="C326" s="136">
        <v>2017</v>
      </c>
      <c r="D326" s="136" t="s">
        <v>7</v>
      </c>
      <c r="E326" s="136"/>
      <c r="F326" s="136"/>
      <c r="G326" s="136" t="s">
        <v>683</v>
      </c>
      <c r="I326" s="5"/>
    </row>
    <row r="327" spans="1:9" ht="25.5" x14ac:dyDescent="0.25">
      <c r="A327" s="147">
        <v>318</v>
      </c>
      <c r="B327" s="28" t="s">
        <v>3187</v>
      </c>
      <c r="C327" s="136">
        <v>2017</v>
      </c>
      <c r="D327" s="136" t="s">
        <v>7</v>
      </c>
      <c r="E327" s="136"/>
      <c r="F327" s="136"/>
      <c r="G327" s="136" t="s">
        <v>3188</v>
      </c>
      <c r="I327" s="5"/>
    </row>
    <row r="328" spans="1:9" ht="25.5" x14ac:dyDescent="0.25">
      <c r="A328" s="147">
        <v>319</v>
      </c>
      <c r="B328" s="28" t="s">
        <v>3187</v>
      </c>
      <c r="C328" s="136">
        <v>2017</v>
      </c>
      <c r="D328" s="136" t="s">
        <v>7</v>
      </c>
      <c r="E328" s="136"/>
      <c r="F328" s="136"/>
      <c r="G328" s="136" t="s">
        <v>3189</v>
      </c>
      <c r="I328" s="5"/>
    </row>
    <row r="329" spans="1:9" ht="38.25" x14ac:dyDescent="0.25">
      <c r="A329" s="147">
        <v>320</v>
      </c>
      <c r="B329" s="28" t="s">
        <v>3190</v>
      </c>
      <c r="C329" s="136">
        <v>2017</v>
      </c>
      <c r="D329" s="136" t="s">
        <v>7</v>
      </c>
      <c r="E329" s="136"/>
      <c r="F329" s="136"/>
      <c r="G329" s="136" t="s">
        <v>683</v>
      </c>
      <c r="I329" s="5"/>
    </row>
    <row r="330" spans="1:9" ht="38.25" x14ac:dyDescent="0.25">
      <c r="A330" s="147">
        <v>321</v>
      </c>
      <c r="B330" s="28" t="s">
        <v>3191</v>
      </c>
      <c r="C330" s="136">
        <v>2017</v>
      </c>
      <c r="D330" s="136" t="s">
        <v>7</v>
      </c>
      <c r="E330" s="136"/>
      <c r="F330" s="136"/>
      <c r="G330" s="136" t="s">
        <v>683</v>
      </c>
      <c r="I330" s="5"/>
    </row>
    <row r="331" spans="1:9" ht="38.25" x14ac:dyDescent="0.25">
      <c r="A331" s="147">
        <v>322</v>
      </c>
      <c r="B331" s="28" t="s">
        <v>3192</v>
      </c>
      <c r="C331" s="136">
        <v>2017</v>
      </c>
      <c r="D331" s="136" t="s">
        <v>7</v>
      </c>
      <c r="E331" s="136"/>
      <c r="F331" s="136"/>
      <c r="G331" s="136" t="s">
        <v>683</v>
      </c>
      <c r="I331" s="5"/>
    </row>
    <row r="332" spans="1:9" ht="51" x14ac:dyDescent="0.25">
      <c r="A332" s="147">
        <v>323</v>
      </c>
      <c r="B332" s="28" t="s">
        <v>3193</v>
      </c>
      <c r="C332" s="136">
        <v>2017</v>
      </c>
      <c r="D332" s="136" t="s">
        <v>7</v>
      </c>
      <c r="E332" s="136"/>
      <c r="F332" s="136"/>
      <c r="G332" s="136" t="s">
        <v>683</v>
      </c>
      <c r="I332" s="5"/>
    </row>
    <row r="333" spans="1:9" ht="38.25" x14ac:dyDescent="0.25">
      <c r="A333" s="147">
        <v>324</v>
      </c>
      <c r="B333" s="28" t="s">
        <v>3194</v>
      </c>
      <c r="C333" s="136">
        <v>2017</v>
      </c>
      <c r="D333" s="136" t="s">
        <v>7</v>
      </c>
      <c r="E333" s="136"/>
      <c r="F333" s="136"/>
      <c r="G333" s="136" t="s">
        <v>683</v>
      </c>
      <c r="I333" s="5"/>
    </row>
    <row r="334" spans="1:9" ht="63.75" x14ac:dyDescent="0.25">
      <c r="A334" s="147">
        <v>325</v>
      </c>
      <c r="B334" s="28" t="s">
        <v>3195</v>
      </c>
      <c r="C334" s="136">
        <v>2017</v>
      </c>
      <c r="D334" s="136" t="s">
        <v>7</v>
      </c>
      <c r="E334" s="136"/>
      <c r="F334" s="136"/>
      <c r="G334" s="136" t="s">
        <v>683</v>
      </c>
      <c r="I334" s="5"/>
    </row>
    <row r="335" spans="1:9" ht="38.25" x14ac:dyDescent="0.25">
      <c r="A335" s="147">
        <v>326</v>
      </c>
      <c r="B335" s="28" t="s">
        <v>3196</v>
      </c>
      <c r="C335" s="136">
        <v>2017</v>
      </c>
      <c r="D335" s="136" t="s">
        <v>7</v>
      </c>
      <c r="E335" s="136"/>
      <c r="F335" s="136"/>
      <c r="G335" s="136" t="s">
        <v>684</v>
      </c>
      <c r="I335" s="5"/>
    </row>
    <row r="336" spans="1:9" ht="25.5" x14ac:dyDescent="0.25">
      <c r="A336" s="147">
        <v>327</v>
      </c>
      <c r="B336" s="28" t="s">
        <v>3197</v>
      </c>
      <c r="C336" s="136">
        <v>2017</v>
      </c>
      <c r="D336" s="136" t="s">
        <v>7</v>
      </c>
      <c r="E336" s="136"/>
      <c r="F336" s="136"/>
      <c r="G336" s="136" t="s">
        <v>684</v>
      </c>
      <c r="I336" s="5"/>
    </row>
    <row r="337" spans="1:9" ht="25.5" x14ac:dyDescent="0.25">
      <c r="A337" s="147">
        <v>328</v>
      </c>
      <c r="B337" s="28" t="s">
        <v>3198</v>
      </c>
      <c r="C337" s="136">
        <v>2017</v>
      </c>
      <c r="D337" s="136" t="s">
        <v>7</v>
      </c>
      <c r="E337" s="136"/>
      <c r="F337" s="136"/>
      <c r="G337" s="136" t="s">
        <v>3137</v>
      </c>
      <c r="I337" s="5"/>
    </row>
    <row r="338" spans="1:9" ht="25.5" x14ac:dyDescent="0.25">
      <c r="A338" s="147">
        <v>329</v>
      </c>
      <c r="B338" s="28" t="s">
        <v>3199</v>
      </c>
      <c r="C338" s="136">
        <v>2017</v>
      </c>
      <c r="D338" s="136" t="s">
        <v>7</v>
      </c>
      <c r="E338" s="136"/>
      <c r="F338" s="136"/>
      <c r="G338" s="136" t="s">
        <v>3076</v>
      </c>
      <c r="I338" s="5"/>
    </row>
    <row r="339" spans="1:9" ht="25.5" x14ac:dyDescent="0.25">
      <c r="A339" s="147">
        <v>330</v>
      </c>
      <c r="B339" s="28" t="s">
        <v>3200</v>
      </c>
      <c r="C339" s="136">
        <v>2017</v>
      </c>
      <c r="D339" s="136"/>
      <c r="E339" s="136"/>
      <c r="F339" s="136" t="s">
        <v>7</v>
      </c>
      <c r="G339" s="136" t="s">
        <v>683</v>
      </c>
      <c r="I339" s="5"/>
    </row>
    <row r="340" spans="1:9" ht="38.25" x14ac:dyDescent="0.25">
      <c r="A340" s="147">
        <v>331</v>
      </c>
      <c r="B340" s="28" t="s">
        <v>3201</v>
      </c>
      <c r="C340" s="136">
        <v>2017</v>
      </c>
      <c r="D340" s="136"/>
      <c r="E340" s="136" t="s">
        <v>7</v>
      </c>
      <c r="F340" s="136"/>
      <c r="G340" s="136" t="s">
        <v>735</v>
      </c>
      <c r="I340" s="5"/>
    </row>
    <row r="341" spans="1:9" ht="63.75" x14ac:dyDescent="0.25">
      <c r="A341" s="147">
        <v>332</v>
      </c>
      <c r="B341" s="28" t="s">
        <v>3202</v>
      </c>
      <c r="C341" s="136">
        <v>2017</v>
      </c>
      <c r="D341" s="136"/>
      <c r="E341" s="136" t="s">
        <v>7</v>
      </c>
      <c r="F341" s="136"/>
      <c r="G341" s="136" t="s">
        <v>684</v>
      </c>
      <c r="I341" s="5"/>
    </row>
    <row r="342" spans="1:9" ht="38.25" x14ac:dyDescent="0.25">
      <c r="A342" s="147">
        <v>333</v>
      </c>
      <c r="B342" s="28" t="s">
        <v>3203</v>
      </c>
      <c r="C342" s="136">
        <v>2017</v>
      </c>
      <c r="D342" s="136" t="s">
        <v>7</v>
      </c>
      <c r="E342" s="136"/>
      <c r="F342" s="136"/>
      <c r="G342" s="136" t="s">
        <v>684</v>
      </c>
      <c r="I342" s="5"/>
    </row>
    <row r="343" spans="1:9" ht="38.25" x14ac:dyDescent="0.25">
      <c r="A343" s="147">
        <v>334</v>
      </c>
      <c r="B343" s="28" t="s">
        <v>3204</v>
      </c>
      <c r="C343" s="136">
        <v>2017</v>
      </c>
      <c r="D343" s="136" t="s">
        <v>7</v>
      </c>
      <c r="E343" s="136"/>
      <c r="F343" s="136"/>
      <c r="G343" s="136" t="s">
        <v>683</v>
      </c>
      <c r="I343" s="5"/>
    </row>
    <row r="344" spans="1:9" ht="38.25" x14ac:dyDescent="0.25">
      <c r="A344" s="147">
        <v>335</v>
      </c>
      <c r="B344" s="28" t="s">
        <v>3205</v>
      </c>
      <c r="C344" s="136">
        <v>2017</v>
      </c>
      <c r="D344" s="136" t="s">
        <v>7</v>
      </c>
      <c r="E344" s="136"/>
      <c r="F344" s="136"/>
      <c r="G344" s="136" t="s">
        <v>684</v>
      </c>
      <c r="I344" s="5"/>
    </row>
    <row r="345" spans="1:9" ht="63.75" x14ac:dyDescent="0.25">
      <c r="A345" s="147">
        <v>336</v>
      </c>
      <c r="B345" s="28" t="s">
        <v>3206</v>
      </c>
      <c r="C345" s="136">
        <v>2017</v>
      </c>
      <c r="D345" s="136" t="s">
        <v>7</v>
      </c>
      <c r="E345" s="136"/>
      <c r="F345" s="136"/>
      <c r="G345" s="136" t="s">
        <v>735</v>
      </c>
      <c r="I345" s="5"/>
    </row>
    <row r="346" spans="1:9" ht="76.5" x14ac:dyDescent="0.25">
      <c r="A346" s="147">
        <v>337</v>
      </c>
      <c r="B346" s="28" t="s">
        <v>3207</v>
      </c>
      <c r="C346" s="136">
        <v>2017</v>
      </c>
      <c r="D346" s="136" t="s">
        <v>7</v>
      </c>
      <c r="E346" s="136"/>
      <c r="F346" s="136"/>
      <c r="G346" s="136" t="s">
        <v>684</v>
      </c>
      <c r="I346" s="5"/>
    </row>
    <row r="347" spans="1:9" ht="25.5" x14ac:dyDescent="0.25">
      <c r="A347" s="147">
        <v>338</v>
      </c>
      <c r="B347" s="28" t="s">
        <v>3208</v>
      </c>
      <c r="C347" s="136">
        <v>2017</v>
      </c>
      <c r="D347" s="136" t="s">
        <v>7</v>
      </c>
      <c r="E347" s="136"/>
      <c r="F347" s="136"/>
      <c r="G347" s="136" t="s">
        <v>684</v>
      </c>
      <c r="I347" s="5"/>
    </row>
    <row r="348" spans="1:9" ht="51" x14ac:dyDescent="0.25">
      <c r="A348" s="147">
        <v>339</v>
      </c>
      <c r="B348" s="28" t="s">
        <v>3209</v>
      </c>
      <c r="C348" s="136">
        <v>2017</v>
      </c>
      <c r="D348" s="136" t="s">
        <v>7</v>
      </c>
      <c r="E348" s="136"/>
      <c r="F348" s="136"/>
      <c r="G348" s="136" t="s">
        <v>683</v>
      </c>
      <c r="I348" s="5"/>
    </row>
    <row r="349" spans="1:9" x14ac:dyDescent="0.25">
      <c r="A349" s="147">
        <v>340</v>
      </c>
      <c r="B349" s="28" t="s">
        <v>3210</v>
      </c>
      <c r="C349" s="136">
        <v>2017</v>
      </c>
      <c r="D349" s="136" t="s">
        <v>7</v>
      </c>
      <c r="E349" s="136"/>
      <c r="F349" s="136"/>
      <c r="G349" s="136" t="s">
        <v>735</v>
      </c>
      <c r="I349" s="5"/>
    </row>
    <row r="350" spans="1:9" ht="38.25" x14ac:dyDescent="0.25">
      <c r="A350" s="147">
        <v>341</v>
      </c>
      <c r="B350" s="28" t="s">
        <v>3211</v>
      </c>
      <c r="C350" s="136">
        <v>2017</v>
      </c>
      <c r="D350" s="136" t="s">
        <v>7</v>
      </c>
      <c r="E350" s="136"/>
      <c r="F350" s="136"/>
      <c r="G350" s="136" t="s">
        <v>735</v>
      </c>
      <c r="I350" s="5"/>
    </row>
    <row r="351" spans="1:9" ht="25.5" x14ac:dyDescent="0.25">
      <c r="A351" s="147">
        <v>342</v>
      </c>
      <c r="B351" s="28" t="s">
        <v>3212</v>
      </c>
      <c r="C351" s="136">
        <v>2017</v>
      </c>
      <c r="D351" s="136" t="s">
        <v>7</v>
      </c>
      <c r="E351" s="136"/>
      <c r="F351" s="136"/>
      <c r="G351" s="136" t="s">
        <v>683</v>
      </c>
      <c r="I351" s="5"/>
    </row>
    <row r="352" spans="1:9" x14ac:dyDescent="0.25">
      <c r="A352" s="147">
        <v>343</v>
      </c>
      <c r="B352" s="28" t="s">
        <v>3213</v>
      </c>
      <c r="C352" s="136">
        <v>2017</v>
      </c>
      <c r="D352" s="136" t="s">
        <v>7</v>
      </c>
      <c r="E352" s="136"/>
      <c r="F352" s="136"/>
      <c r="G352" s="136" t="s">
        <v>683</v>
      </c>
      <c r="I352" s="5"/>
    </row>
    <row r="353" spans="1:9" ht="25.5" x14ac:dyDescent="0.25">
      <c r="A353" s="147">
        <v>344</v>
      </c>
      <c r="B353" s="28" t="s">
        <v>3214</v>
      </c>
      <c r="C353" s="136">
        <v>2017</v>
      </c>
      <c r="D353" s="136" t="s">
        <v>7</v>
      </c>
      <c r="E353" s="136"/>
      <c r="F353" s="136"/>
      <c r="G353" s="136" t="s">
        <v>735</v>
      </c>
      <c r="I353" s="5"/>
    </row>
    <row r="354" spans="1:9" ht="25.5" x14ac:dyDescent="0.25">
      <c r="A354" s="147">
        <v>345</v>
      </c>
      <c r="B354" s="28" t="s">
        <v>3215</v>
      </c>
      <c r="C354" s="136">
        <v>2017</v>
      </c>
      <c r="D354" s="136" t="s">
        <v>7</v>
      </c>
      <c r="E354" s="136"/>
      <c r="F354" s="136"/>
      <c r="G354" s="136" t="s">
        <v>683</v>
      </c>
      <c r="I354" s="5"/>
    </row>
    <row r="355" spans="1:9" ht="25.5" x14ac:dyDescent="0.25">
      <c r="A355" s="147">
        <v>346</v>
      </c>
      <c r="B355" s="28" t="s">
        <v>3216</v>
      </c>
      <c r="C355" s="136">
        <v>2017</v>
      </c>
      <c r="D355" s="136" t="s">
        <v>7</v>
      </c>
      <c r="E355" s="136"/>
      <c r="F355" s="136"/>
      <c r="G355" s="136" t="s">
        <v>683</v>
      </c>
      <c r="I355" s="5"/>
    </row>
    <row r="356" spans="1:9" ht="25.5" x14ac:dyDescent="0.25">
      <c r="A356" s="147">
        <v>347</v>
      </c>
      <c r="B356" s="28" t="s">
        <v>3217</v>
      </c>
      <c r="C356" s="136">
        <v>2017</v>
      </c>
      <c r="D356" s="136" t="s">
        <v>7</v>
      </c>
      <c r="E356" s="136"/>
      <c r="F356" s="136"/>
      <c r="G356" s="136" t="s">
        <v>683</v>
      </c>
      <c r="I356" s="5"/>
    </row>
    <row r="357" spans="1:9" ht="38.25" x14ac:dyDescent="0.25">
      <c r="A357" s="147">
        <v>348</v>
      </c>
      <c r="B357" s="28" t="s">
        <v>3218</v>
      </c>
      <c r="C357" s="136">
        <v>2017</v>
      </c>
      <c r="D357" s="136"/>
      <c r="E357" s="136" t="s">
        <v>7</v>
      </c>
      <c r="F357" s="136"/>
      <c r="G357" s="136" t="s">
        <v>683</v>
      </c>
      <c r="I357" s="5"/>
    </row>
    <row r="358" spans="1:9" x14ac:dyDescent="0.25">
      <c r="A358" s="147">
        <v>349</v>
      </c>
      <c r="B358" s="28" t="s">
        <v>3219</v>
      </c>
      <c r="C358" s="136">
        <v>2017</v>
      </c>
      <c r="D358" s="136"/>
      <c r="E358" s="136" t="s">
        <v>7</v>
      </c>
      <c r="F358" s="136"/>
      <c r="G358" s="136" t="s">
        <v>683</v>
      </c>
      <c r="I358" s="5"/>
    </row>
    <row r="359" spans="1:9" ht="25.5" x14ac:dyDescent="0.25">
      <c r="A359" s="147">
        <v>350</v>
      </c>
      <c r="B359" s="28" t="s">
        <v>3220</v>
      </c>
      <c r="C359" s="136">
        <v>2017</v>
      </c>
      <c r="D359" s="136" t="s">
        <v>7</v>
      </c>
      <c r="E359" s="136"/>
      <c r="F359" s="136"/>
      <c r="G359" s="136" t="s">
        <v>683</v>
      </c>
      <c r="I359" s="5"/>
    </row>
    <row r="360" spans="1:9" x14ac:dyDescent="0.25">
      <c r="A360" s="147">
        <v>351</v>
      </c>
      <c r="B360" s="28" t="s">
        <v>3221</v>
      </c>
      <c r="C360" s="136">
        <v>2017</v>
      </c>
      <c r="D360" s="136" t="s">
        <v>7</v>
      </c>
      <c r="E360" s="136"/>
      <c r="F360" s="136"/>
      <c r="G360" s="136" t="s">
        <v>683</v>
      </c>
      <c r="I360" s="5"/>
    </row>
    <row r="361" spans="1:9" ht="25.5" x14ac:dyDescent="0.25">
      <c r="A361" s="147">
        <v>352</v>
      </c>
      <c r="B361" s="28" t="s">
        <v>3222</v>
      </c>
      <c r="C361" s="136">
        <v>2017</v>
      </c>
      <c r="D361" s="136" t="s">
        <v>7</v>
      </c>
      <c r="E361" s="136"/>
      <c r="F361" s="136"/>
      <c r="G361" s="136" t="s">
        <v>735</v>
      </c>
      <c r="I361" s="5"/>
    </row>
    <row r="362" spans="1:9" ht="25.5" x14ac:dyDescent="0.25">
      <c r="A362" s="147">
        <v>353</v>
      </c>
      <c r="B362" s="28" t="s">
        <v>3223</v>
      </c>
      <c r="C362" s="136">
        <v>2017</v>
      </c>
      <c r="D362" s="136"/>
      <c r="E362" s="136" t="s">
        <v>7</v>
      </c>
      <c r="F362" s="136"/>
      <c r="G362" s="136" t="s">
        <v>684</v>
      </c>
      <c r="I362" s="5"/>
    </row>
    <row r="363" spans="1:9" x14ac:dyDescent="0.25">
      <c r="A363" s="147">
        <v>354</v>
      </c>
      <c r="B363" s="28" t="s">
        <v>3224</v>
      </c>
      <c r="C363" s="136">
        <v>2017</v>
      </c>
      <c r="D363" s="136" t="s">
        <v>7</v>
      </c>
      <c r="E363" s="136"/>
      <c r="F363" s="136"/>
      <c r="G363" s="136" t="s">
        <v>735</v>
      </c>
      <c r="I363" s="5"/>
    </row>
    <row r="364" spans="1:9" ht="25.5" x14ac:dyDescent="0.25">
      <c r="A364" s="147">
        <v>355</v>
      </c>
      <c r="B364" s="28" t="s">
        <v>3225</v>
      </c>
      <c r="C364" s="136">
        <v>2017</v>
      </c>
      <c r="D364" s="136" t="s">
        <v>7</v>
      </c>
      <c r="E364" s="136"/>
      <c r="F364" s="136"/>
      <c r="G364" s="136" t="s">
        <v>683</v>
      </c>
      <c r="I364" s="5"/>
    </row>
    <row r="365" spans="1:9" ht="25.5" x14ac:dyDescent="0.25">
      <c r="A365" s="147">
        <v>356</v>
      </c>
      <c r="B365" s="28" t="s">
        <v>3226</v>
      </c>
      <c r="C365" s="136">
        <v>2017</v>
      </c>
      <c r="D365" s="136" t="s">
        <v>7</v>
      </c>
      <c r="E365" s="136"/>
      <c r="F365" s="136"/>
      <c r="G365" s="136" t="s">
        <v>735</v>
      </c>
      <c r="I365" s="5"/>
    </row>
    <row r="366" spans="1:9" x14ac:dyDescent="0.25">
      <c r="A366" s="147">
        <v>357</v>
      </c>
      <c r="B366" s="28" t="s">
        <v>3227</v>
      </c>
      <c r="C366" s="136">
        <v>2017</v>
      </c>
      <c r="D366" s="136" t="s">
        <v>7</v>
      </c>
      <c r="E366" s="136"/>
      <c r="F366" s="136"/>
      <c r="G366" s="136" t="s">
        <v>683</v>
      </c>
      <c r="I366" s="5"/>
    </row>
    <row r="367" spans="1:9" ht="25.5" x14ac:dyDescent="0.25">
      <c r="A367" s="147">
        <v>358</v>
      </c>
      <c r="B367" s="28" t="s">
        <v>3228</v>
      </c>
      <c r="C367" s="136">
        <v>2017</v>
      </c>
      <c r="D367" s="136"/>
      <c r="E367" s="136" t="s">
        <v>7</v>
      </c>
      <c r="F367" s="136"/>
      <c r="G367" s="136" t="s">
        <v>684</v>
      </c>
      <c r="I367" s="5"/>
    </row>
    <row r="368" spans="1:9" x14ac:dyDescent="0.25">
      <c r="A368" s="147">
        <v>359</v>
      </c>
      <c r="B368" s="28" t="s">
        <v>3229</v>
      </c>
      <c r="C368" s="136">
        <v>2017</v>
      </c>
      <c r="D368" s="136" t="s">
        <v>7</v>
      </c>
      <c r="E368" s="136"/>
      <c r="F368" s="136"/>
      <c r="G368" s="136" t="s">
        <v>683</v>
      </c>
      <c r="I368" s="5"/>
    </row>
    <row r="369" spans="1:9" ht="63.75" x14ac:dyDescent="0.25">
      <c r="A369" s="147">
        <v>360</v>
      </c>
      <c r="B369" s="28" t="s">
        <v>3230</v>
      </c>
      <c r="C369" s="136">
        <v>2018</v>
      </c>
      <c r="D369" s="136" t="s">
        <v>7</v>
      </c>
      <c r="E369" s="136"/>
      <c r="F369" s="136" t="s">
        <v>695</v>
      </c>
      <c r="G369" s="136" t="s">
        <v>3036</v>
      </c>
      <c r="I369" s="5"/>
    </row>
    <row r="370" spans="1:9" ht="25.5" x14ac:dyDescent="0.25">
      <c r="A370" s="147">
        <v>361</v>
      </c>
      <c r="B370" s="28" t="s">
        <v>3231</v>
      </c>
      <c r="C370" s="136">
        <v>2018</v>
      </c>
      <c r="D370" s="136" t="s">
        <v>7</v>
      </c>
      <c r="E370" s="136"/>
      <c r="F370" s="136"/>
      <c r="G370" s="136" t="s">
        <v>683</v>
      </c>
      <c r="I370" s="5"/>
    </row>
    <row r="371" spans="1:9" ht="51" x14ac:dyDescent="0.25">
      <c r="A371" s="147">
        <v>362</v>
      </c>
      <c r="B371" s="28" t="s">
        <v>3232</v>
      </c>
      <c r="C371" s="136">
        <v>2018</v>
      </c>
      <c r="D371" s="136" t="s">
        <v>7</v>
      </c>
      <c r="E371" s="136"/>
      <c r="F371" s="136"/>
      <c r="G371" s="136" t="s">
        <v>684</v>
      </c>
      <c r="I371" s="5"/>
    </row>
    <row r="372" spans="1:9" ht="51" x14ac:dyDescent="0.25">
      <c r="A372" s="147">
        <v>363</v>
      </c>
      <c r="B372" s="28" t="s">
        <v>3233</v>
      </c>
      <c r="C372" s="136">
        <v>2018</v>
      </c>
      <c r="D372" s="136" t="s">
        <v>7</v>
      </c>
      <c r="E372" s="136"/>
      <c r="F372" s="136"/>
      <c r="G372" s="136" t="s">
        <v>683</v>
      </c>
      <c r="I372" s="5"/>
    </row>
    <row r="373" spans="1:9" ht="25.5" x14ac:dyDescent="0.25">
      <c r="A373" s="147">
        <v>364</v>
      </c>
      <c r="B373" s="28" t="s">
        <v>3234</v>
      </c>
      <c r="C373" s="136">
        <v>2018</v>
      </c>
      <c r="D373" s="136" t="s">
        <v>7</v>
      </c>
      <c r="E373" s="136"/>
      <c r="F373" s="136"/>
      <c r="G373" s="136" t="s">
        <v>735</v>
      </c>
      <c r="I373" s="5"/>
    </row>
    <row r="374" spans="1:9" ht="25.5" x14ac:dyDescent="0.25">
      <c r="A374" s="147">
        <v>365</v>
      </c>
      <c r="B374" s="28" t="s">
        <v>3235</v>
      </c>
      <c r="C374" s="136">
        <v>2018</v>
      </c>
      <c r="D374" s="136" t="s">
        <v>7</v>
      </c>
      <c r="E374" s="136"/>
      <c r="F374" s="136"/>
      <c r="G374" s="136" t="s">
        <v>684</v>
      </c>
      <c r="I374" s="5"/>
    </row>
    <row r="375" spans="1:9" x14ac:dyDescent="0.25">
      <c r="A375" s="147">
        <v>366</v>
      </c>
      <c r="B375" s="28" t="s">
        <v>3236</v>
      </c>
      <c r="C375" s="136">
        <v>2018</v>
      </c>
      <c r="D375" s="136" t="s">
        <v>7</v>
      </c>
      <c r="E375" s="136"/>
      <c r="F375" s="136"/>
      <c r="G375" s="136" t="s">
        <v>684</v>
      </c>
      <c r="I375" s="5"/>
    </row>
    <row r="376" spans="1:9" ht="25.5" x14ac:dyDescent="0.25">
      <c r="A376" s="147">
        <v>367</v>
      </c>
      <c r="B376" s="28" t="s">
        <v>3237</v>
      </c>
      <c r="C376" s="136">
        <v>2018</v>
      </c>
      <c r="D376" s="136" t="s">
        <v>7</v>
      </c>
      <c r="E376" s="136"/>
      <c r="F376" s="136"/>
      <c r="G376" s="136" t="s">
        <v>684</v>
      </c>
      <c r="I376" s="5"/>
    </row>
    <row r="377" spans="1:9" ht="25.5" x14ac:dyDescent="0.25">
      <c r="A377" s="147">
        <v>368</v>
      </c>
      <c r="B377" s="28" t="s">
        <v>3238</v>
      </c>
      <c r="C377" s="136">
        <v>2018</v>
      </c>
      <c r="D377" s="136" t="s">
        <v>7</v>
      </c>
      <c r="E377" s="136"/>
      <c r="F377" s="136"/>
      <c r="G377" s="136" t="s">
        <v>3239</v>
      </c>
      <c r="I377" s="5"/>
    </row>
    <row r="378" spans="1:9" ht="38.25" x14ac:dyDescent="0.25">
      <c r="A378" s="147">
        <v>369</v>
      </c>
      <c r="B378" s="28" t="s">
        <v>3240</v>
      </c>
      <c r="C378" s="136">
        <v>2018</v>
      </c>
      <c r="D378" s="136" t="s">
        <v>7</v>
      </c>
      <c r="E378" s="136"/>
      <c r="F378" s="136"/>
      <c r="G378" s="136" t="s">
        <v>735</v>
      </c>
      <c r="I378" s="5"/>
    </row>
    <row r="379" spans="1:9" ht="38.25" x14ac:dyDescent="0.25">
      <c r="A379" s="147">
        <v>370</v>
      </c>
      <c r="B379" s="28" t="s">
        <v>3241</v>
      </c>
      <c r="C379" s="136">
        <v>2018</v>
      </c>
      <c r="D379" s="136" t="s">
        <v>7</v>
      </c>
      <c r="E379" s="136"/>
      <c r="F379" s="136"/>
      <c r="G379" s="136" t="s">
        <v>684</v>
      </c>
      <c r="I379" s="5"/>
    </row>
    <row r="380" spans="1:9" ht="25.5" x14ac:dyDescent="0.25">
      <c r="A380" s="147">
        <v>371</v>
      </c>
      <c r="B380" s="28" t="s">
        <v>3242</v>
      </c>
      <c r="C380" s="136">
        <v>2018</v>
      </c>
      <c r="D380" s="136" t="s">
        <v>7</v>
      </c>
      <c r="E380" s="136"/>
      <c r="F380" s="136"/>
      <c r="G380" s="136" t="s">
        <v>3243</v>
      </c>
      <c r="I380" s="5"/>
    </row>
    <row r="381" spans="1:9" ht="51" x14ac:dyDescent="0.25">
      <c r="A381" s="147">
        <v>372</v>
      </c>
      <c r="B381" s="28" t="s">
        <v>3244</v>
      </c>
      <c r="C381" s="136">
        <v>2018</v>
      </c>
      <c r="D381" s="136"/>
      <c r="E381" s="136"/>
      <c r="F381" s="136" t="s">
        <v>7</v>
      </c>
      <c r="G381" s="136" t="s">
        <v>735</v>
      </c>
      <c r="I381" s="5"/>
    </row>
    <row r="382" spans="1:9" ht="76.5" x14ac:dyDescent="0.25">
      <c r="A382" s="147">
        <v>373</v>
      </c>
      <c r="B382" s="28" t="s">
        <v>3245</v>
      </c>
      <c r="C382" s="136">
        <v>2018</v>
      </c>
      <c r="D382" s="136"/>
      <c r="E382" s="136" t="s">
        <v>7</v>
      </c>
      <c r="F382" s="136"/>
      <c r="G382" s="136" t="s">
        <v>824</v>
      </c>
      <c r="I382" s="5"/>
    </row>
    <row r="383" spans="1:9" ht="63.75" x14ac:dyDescent="0.25">
      <c r="A383" s="147">
        <v>374</v>
      </c>
      <c r="B383" s="28" t="s">
        <v>3246</v>
      </c>
      <c r="C383" s="136">
        <v>2018</v>
      </c>
      <c r="D383" s="136"/>
      <c r="E383" s="136" t="s">
        <v>7</v>
      </c>
      <c r="F383" s="136"/>
      <c r="G383" s="136" t="s">
        <v>3140</v>
      </c>
      <c r="I383" s="5"/>
    </row>
    <row r="384" spans="1:9" ht="25.5" x14ac:dyDescent="0.25">
      <c r="A384" s="147">
        <v>375</v>
      </c>
      <c r="B384" s="28" t="s">
        <v>3247</v>
      </c>
      <c r="C384" s="136">
        <v>2018</v>
      </c>
      <c r="D384" s="136" t="s">
        <v>7</v>
      </c>
      <c r="E384" s="136"/>
      <c r="F384" s="136"/>
      <c r="G384" s="136" t="s">
        <v>683</v>
      </c>
      <c r="I384" s="5"/>
    </row>
    <row r="385" spans="1:9" x14ac:dyDescent="0.25">
      <c r="A385" s="147">
        <v>376</v>
      </c>
      <c r="B385" s="28" t="s">
        <v>3248</v>
      </c>
      <c r="C385" s="136">
        <v>2018</v>
      </c>
      <c r="D385" s="136" t="s">
        <v>7</v>
      </c>
      <c r="E385" s="136"/>
      <c r="F385" s="136"/>
      <c r="G385" s="136" t="s">
        <v>684</v>
      </c>
      <c r="I385" s="5"/>
    </row>
    <row r="386" spans="1:9" x14ac:dyDescent="0.25">
      <c r="A386" s="147">
        <v>377</v>
      </c>
      <c r="B386" s="28" t="s">
        <v>2970</v>
      </c>
      <c r="C386" s="136">
        <v>2018</v>
      </c>
      <c r="D386" s="136" t="s">
        <v>7</v>
      </c>
      <c r="E386" s="136"/>
      <c r="F386" s="136"/>
      <c r="G386" s="136" t="s">
        <v>3140</v>
      </c>
      <c r="I386" s="5"/>
    </row>
    <row r="387" spans="1:9" x14ac:dyDescent="0.25">
      <c r="A387" s="147">
        <v>378</v>
      </c>
      <c r="B387" s="28" t="s">
        <v>3249</v>
      </c>
      <c r="C387" s="136">
        <v>2018</v>
      </c>
      <c r="D387" s="136" t="s">
        <v>7</v>
      </c>
      <c r="E387" s="136"/>
      <c r="F387" s="136"/>
      <c r="G387" s="136" t="s">
        <v>3137</v>
      </c>
      <c r="I387" s="5"/>
    </row>
    <row r="388" spans="1:9" x14ac:dyDescent="0.25">
      <c r="A388" s="147">
        <v>379</v>
      </c>
      <c r="B388" s="28" t="s">
        <v>3250</v>
      </c>
      <c r="C388" s="136">
        <v>2018</v>
      </c>
      <c r="D388" s="136" t="s">
        <v>7</v>
      </c>
      <c r="E388" s="136"/>
      <c r="F388" s="136"/>
      <c r="G388" s="136" t="s">
        <v>3076</v>
      </c>
      <c r="I388" s="5"/>
    </row>
    <row r="389" spans="1:9" x14ac:dyDescent="0.25">
      <c r="A389" s="147">
        <v>380</v>
      </c>
      <c r="B389" s="28" t="s">
        <v>3250</v>
      </c>
      <c r="C389" s="136">
        <v>2018</v>
      </c>
      <c r="D389" s="136" t="s">
        <v>7</v>
      </c>
      <c r="E389" s="136"/>
      <c r="F389" s="136"/>
      <c r="G389" s="136" t="s">
        <v>3137</v>
      </c>
      <c r="I389" s="5"/>
    </row>
    <row r="390" spans="1:9" ht="38.25" x14ac:dyDescent="0.25">
      <c r="A390" s="147">
        <v>381</v>
      </c>
      <c r="B390" s="28" t="s">
        <v>3251</v>
      </c>
      <c r="C390" s="136">
        <v>2018</v>
      </c>
      <c r="D390" s="136" t="s">
        <v>7</v>
      </c>
      <c r="E390" s="136"/>
      <c r="F390" s="136"/>
      <c r="G390" s="136" t="s">
        <v>684</v>
      </c>
      <c r="I390" s="5"/>
    </row>
    <row r="391" spans="1:9" ht="38.25" x14ac:dyDescent="0.25">
      <c r="A391" s="147">
        <v>382</v>
      </c>
      <c r="B391" s="28" t="s">
        <v>3252</v>
      </c>
      <c r="C391" s="136">
        <v>2018</v>
      </c>
      <c r="D391" s="136" t="s">
        <v>7</v>
      </c>
      <c r="E391" s="136"/>
      <c r="F391" s="136"/>
      <c r="G391" s="136" t="s">
        <v>683</v>
      </c>
      <c r="I391" s="5"/>
    </row>
    <row r="392" spans="1:9" ht="38.25" x14ac:dyDescent="0.25">
      <c r="A392" s="147">
        <v>383</v>
      </c>
      <c r="B392" s="28" t="s">
        <v>3253</v>
      </c>
      <c r="C392" s="136">
        <v>2018</v>
      </c>
      <c r="D392" s="136" t="s">
        <v>7</v>
      </c>
      <c r="E392" s="136"/>
      <c r="F392" s="136"/>
      <c r="G392" s="136" t="s">
        <v>735</v>
      </c>
      <c r="I392" s="5"/>
    </row>
    <row r="393" spans="1:9" ht="51" x14ac:dyDescent="0.25">
      <c r="A393" s="147">
        <v>384</v>
      </c>
      <c r="B393" s="28" t="s">
        <v>3254</v>
      </c>
      <c r="C393" s="136">
        <v>2018</v>
      </c>
      <c r="D393" s="136"/>
      <c r="E393" s="136" t="s">
        <v>7</v>
      </c>
      <c r="F393" s="136"/>
      <c r="G393" s="136" t="s">
        <v>684</v>
      </c>
      <c r="I393" s="5"/>
    </row>
    <row r="394" spans="1:9" ht="38.25" x14ac:dyDescent="0.25">
      <c r="A394" s="147">
        <v>385</v>
      </c>
      <c r="B394" s="28" t="s">
        <v>3255</v>
      </c>
      <c r="C394" s="136">
        <v>2018</v>
      </c>
      <c r="D394" s="136" t="s">
        <v>7</v>
      </c>
      <c r="E394" s="136"/>
      <c r="F394" s="136"/>
      <c r="G394" s="136" t="s">
        <v>683</v>
      </c>
      <c r="I394" s="5"/>
    </row>
    <row r="395" spans="1:9" ht="38.25" x14ac:dyDescent="0.25">
      <c r="A395" s="147">
        <v>386</v>
      </c>
      <c r="B395" s="28" t="s">
        <v>3256</v>
      </c>
      <c r="C395" s="136">
        <v>2018</v>
      </c>
      <c r="D395" s="136" t="s">
        <v>7</v>
      </c>
      <c r="E395" s="136"/>
      <c r="F395" s="136"/>
      <c r="G395" s="136" t="s">
        <v>735</v>
      </c>
      <c r="I395" s="5"/>
    </row>
    <row r="396" spans="1:9" ht="38.25" x14ac:dyDescent="0.25">
      <c r="A396" s="147">
        <v>387</v>
      </c>
      <c r="B396" s="28" t="s">
        <v>3257</v>
      </c>
      <c r="C396" s="136">
        <v>2018</v>
      </c>
      <c r="D396" s="136" t="s">
        <v>7</v>
      </c>
      <c r="E396" s="136"/>
      <c r="F396" s="136"/>
      <c r="G396" s="136" t="s">
        <v>683</v>
      </c>
      <c r="I396" s="5"/>
    </row>
    <row r="397" spans="1:9" ht="38.25" x14ac:dyDescent="0.25">
      <c r="A397" s="147">
        <v>388</v>
      </c>
      <c r="B397" s="28" t="s">
        <v>3258</v>
      </c>
      <c r="C397" s="136">
        <v>2018</v>
      </c>
      <c r="D397" s="136" t="s">
        <v>7</v>
      </c>
      <c r="E397" s="136"/>
      <c r="F397" s="136"/>
      <c r="G397" s="136" t="s">
        <v>735</v>
      </c>
      <c r="I397" s="5"/>
    </row>
    <row r="398" spans="1:9" ht="38.25" x14ac:dyDescent="0.25">
      <c r="A398" s="147">
        <v>389</v>
      </c>
      <c r="B398" s="28" t="s">
        <v>3259</v>
      </c>
      <c r="C398" s="136">
        <v>2018</v>
      </c>
      <c r="D398" s="136" t="s">
        <v>7</v>
      </c>
      <c r="E398" s="136"/>
      <c r="F398" s="136"/>
      <c r="G398" s="136" t="s">
        <v>735</v>
      </c>
      <c r="I398" s="5"/>
    </row>
    <row r="399" spans="1:9" ht="38.25" x14ac:dyDescent="0.25">
      <c r="A399" s="147">
        <v>390</v>
      </c>
      <c r="B399" s="28" t="s">
        <v>3260</v>
      </c>
      <c r="C399" s="136">
        <v>2018</v>
      </c>
      <c r="D399" s="136"/>
      <c r="E399" s="136" t="s">
        <v>7</v>
      </c>
      <c r="F399" s="136"/>
      <c r="G399" s="136" t="s">
        <v>684</v>
      </c>
      <c r="I399" s="5"/>
    </row>
    <row r="400" spans="1:9" ht="38.25" x14ac:dyDescent="0.25">
      <c r="A400" s="147">
        <v>391</v>
      </c>
      <c r="B400" s="28" t="s">
        <v>3261</v>
      </c>
      <c r="C400" s="136">
        <v>2018</v>
      </c>
      <c r="D400" s="136"/>
      <c r="E400" s="136" t="s">
        <v>7</v>
      </c>
      <c r="F400" s="136"/>
      <c r="G400" s="136" t="s">
        <v>3262</v>
      </c>
      <c r="I400" s="5"/>
    </row>
    <row r="401" spans="1:9" ht="38.25" x14ac:dyDescent="0.25">
      <c r="A401" s="147">
        <v>392</v>
      </c>
      <c r="B401" s="28" t="s">
        <v>3263</v>
      </c>
      <c r="C401" s="136">
        <v>2018</v>
      </c>
      <c r="D401" s="136" t="s">
        <v>7</v>
      </c>
      <c r="E401" s="136"/>
      <c r="F401" s="136"/>
      <c r="G401" s="136" t="s">
        <v>3264</v>
      </c>
      <c r="I401" s="5"/>
    </row>
    <row r="402" spans="1:9" ht="89.25" x14ac:dyDescent="0.25">
      <c r="A402" s="147">
        <v>393</v>
      </c>
      <c r="B402" s="28" t="s">
        <v>3265</v>
      </c>
      <c r="C402" s="136">
        <v>2018</v>
      </c>
      <c r="D402" s="136" t="s">
        <v>7</v>
      </c>
      <c r="E402" s="136"/>
      <c r="F402" s="136"/>
      <c r="G402" s="136" t="s">
        <v>3266</v>
      </c>
      <c r="I402" s="5"/>
    </row>
    <row r="403" spans="1:9" ht="38.25" x14ac:dyDescent="0.25">
      <c r="A403" s="147">
        <v>394</v>
      </c>
      <c r="B403" s="28" t="s">
        <v>3267</v>
      </c>
      <c r="C403" s="136">
        <v>2018</v>
      </c>
      <c r="D403" s="136"/>
      <c r="E403" s="136" t="s">
        <v>7</v>
      </c>
      <c r="F403" s="136"/>
      <c r="G403" s="136" t="s">
        <v>2998</v>
      </c>
      <c r="I403" s="5"/>
    </row>
    <row r="404" spans="1:9" ht="51" x14ac:dyDescent="0.25">
      <c r="A404" s="147">
        <v>395</v>
      </c>
      <c r="B404" s="28" t="s">
        <v>3268</v>
      </c>
      <c r="C404" s="136">
        <v>2018</v>
      </c>
      <c r="D404" s="136" t="s">
        <v>7</v>
      </c>
      <c r="E404" s="136"/>
      <c r="F404" s="136"/>
      <c r="G404" s="136" t="s">
        <v>3264</v>
      </c>
      <c r="I404" s="5"/>
    </row>
    <row r="405" spans="1:9" ht="38.25" x14ac:dyDescent="0.25">
      <c r="A405" s="147">
        <v>396</v>
      </c>
      <c r="B405" s="28" t="s">
        <v>3269</v>
      </c>
      <c r="C405" s="136">
        <v>2018</v>
      </c>
      <c r="D405" s="136" t="s">
        <v>7</v>
      </c>
      <c r="E405" s="136"/>
      <c r="F405" s="136"/>
      <c r="G405" s="136" t="s">
        <v>3266</v>
      </c>
      <c r="I405" s="5"/>
    </row>
    <row r="406" spans="1:9" x14ac:dyDescent="0.25">
      <c r="A406" s="147">
        <v>397</v>
      </c>
      <c r="B406" s="28" t="s">
        <v>3270</v>
      </c>
      <c r="C406" s="136">
        <v>2018</v>
      </c>
      <c r="D406" s="136"/>
      <c r="E406" s="136" t="s">
        <v>7</v>
      </c>
      <c r="F406" s="136"/>
      <c r="G406" s="136" t="s">
        <v>735</v>
      </c>
      <c r="I406" s="5"/>
    </row>
    <row r="407" spans="1:9" ht="25.5" x14ac:dyDescent="0.25">
      <c r="A407" s="147">
        <v>398</v>
      </c>
      <c r="B407" s="28" t="s">
        <v>3271</v>
      </c>
      <c r="C407" s="136">
        <v>2018</v>
      </c>
      <c r="D407" s="136" t="s">
        <v>7</v>
      </c>
      <c r="E407" s="136"/>
      <c r="F407" s="136"/>
      <c r="G407" s="136" t="s">
        <v>684</v>
      </c>
      <c r="I407" s="5"/>
    </row>
    <row r="408" spans="1:9" ht="38.25" x14ac:dyDescent="0.25">
      <c r="A408" s="147">
        <v>399</v>
      </c>
      <c r="B408" s="28" t="s">
        <v>3272</v>
      </c>
      <c r="C408" s="136">
        <v>2018</v>
      </c>
      <c r="D408" s="136"/>
      <c r="E408" s="136" t="s">
        <v>7</v>
      </c>
      <c r="F408" s="136"/>
      <c r="G408" s="136" t="s">
        <v>683</v>
      </c>
      <c r="I408" s="5"/>
    </row>
    <row r="409" spans="1:9" ht="63.75" x14ac:dyDescent="0.25">
      <c r="A409" s="147">
        <v>400</v>
      </c>
      <c r="B409" s="28" t="s">
        <v>3273</v>
      </c>
      <c r="C409" s="136">
        <v>2018</v>
      </c>
      <c r="D409" s="136" t="s">
        <v>7</v>
      </c>
      <c r="E409" s="136"/>
      <c r="F409" s="136"/>
      <c r="G409" s="136" t="s">
        <v>684</v>
      </c>
      <c r="I409" s="5"/>
    </row>
    <row r="410" spans="1:9" ht="25.5" x14ac:dyDescent="0.25">
      <c r="A410" s="147">
        <v>401</v>
      </c>
      <c r="B410" s="28" t="s">
        <v>3274</v>
      </c>
      <c r="C410" s="136">
        <v>2018</v>
      </c>
      <c r="D410" s="136" t="s">
        <v>7</v>
      </c>
      <c r="E410" s="136"/>
      <c r="F410" s="136"/>
      <c r="G410" s="136" t="s">
        <v>735</v>
      </c>
      <c r="I410" s="5"/>
    </row>
    <row r="411" spans="1:9" x14ac:dyDescent="0.25">
      <c r="A411" s="147">
        <v>402</v>
      </c>
      <c r="B411" s="28" t="s">
        <v>3275</v>
      </c>
      <c r="C411" s="136">
        <v>2018</v>
      </c>
      <c r="D411" s="136" t="s">
        <v>7</v>
      </c>
      <c r="E411" s="136"/>
      <c r="F411" s="136"/>
      <c r="G411" s="136" t="s">
        <v>683</v>
      </c>
      <c r="I411" s="5"/>
    </row>
    <row r="412" spans="1:9" ht="38.25" x14ac:dyDescent="0.25">
      <c r="A412" s="147">
        <v>403</v>
      </c>
      <c r="B412" s="28" t="s">
        <v>3276</v>
      </c>
      <c r="C412" s="136">
        <v>2018</v>
      </c>
      <c r="D412" s="136" t="s">
        <v>7</v>
      </c>
      <c r="E412" s="136"/>
      <c r="F412" s="136"/>
      <c r="G412" s="136" t="s">
        <v>3137</v>
      </c>
      <c r="I412" s="5"/>
    </row>
    <row r="413" spans="1:9" ht="38.25" x14ac:dyDescent="0.25">
      <c r="A413" s="147">
        <v>404</v>
      </c>
      <c r="B413" s="28" t="s">
        <v>3277</v>
      </c>
      <c r="C413" s="136">
        <v>2018</v>
      </c>
      <c r="D413" s="136" t="s">
        <v>7</v>
      </c>
      <c r="E413" s="136"/>
      <c r="F413" s="136"/>
      <c r="G413" s="136" t="s">
        <v>3076</v>
      </c>
      <c r="I413" s="5"/>
    </row>
    <row r="414" spans="1:9" ht="89.25" x14ac:dyDescent="0.25">
      <c r="A414" s="147">
        <v>405</v>
      </c>
      <c r="B414" s="28" t="s">
        <v>3278</v>
      </c>
      <c r="C414" s="136">
        <v>2018</v>
      </c>
      <c r="D414" s="136" t="s">
        <v>7</v>
      </c>
      <c r="E414" s="136"/>
      <c r="F414" s="136"/>
      <c r="G414" s="136" t="s">
        <v>3076</v>
      </c>
      <c r="I414" s="5"/>
    </row>
    <row r="415" spans="1:9" ht="25.5" x14ac:dyDescent="0.25">
      <c r="A415" s="147">
        <v>406</v>
      </c>
      <c r="B415" s="28" t="s">
        <v>3279</v>
      </c>
      <c r="C415" s="136">
        <v>2018</v>
      </c>
      <c r="D415" s="136" t="s">
        <v>7</v>
      </c>
      <c r="E415" s="136"/>
      <c r="F415" s="136"/>
      <c r="G415" s="136" t="s">
        <v>3280</v>
      </c>
      <c r="I415" s="5"/>
    </row>
    <row r="416" spans="1:9" ht="51" x14ac:dyDescent="0.25">
      <c r="A416" s="147">
        <v>407</v>
      </c>
      <c r="B416" s="28" t="s">
        <v>3281</v>
      </c>
      <c r="C416" s="136">
        <v>2018</v>
      </c>
      <c r="D416" s="136" t="s">
        <v>7</v>
      </c>
      <c r="E416" s="136"/>
      <c r="F416" s="136"/>
      <c r="G416" s="136" t="s">
        <v>3076</v>
      </c>
      <c r="I416" s="5"/>
    </row>
    <row r="417" spans="1:9" ht="51" x14ac:dyDescent="0.25">
      <c r="A417" s="147">
        <v>408</v>
      </c>
      <c r="B417" s="28" t="s">
        <v>3282</v>
      </c>
      <c r="C417" s="136">
        <v>2018</v>
      </c>
      <c r="D417" s="136" t="s">
        <v>7</v>
      </c>
      <c r="E417" s="136"/>
      <c r="F417" s="136"/>
      <c r="G417" s="136" t="s">
        <v>3076</v>
      </c>
      <c r="I417" s="5"/>
    </row>
    <row r="418" spans="1:9" ht="38.25" x14ac:dyDescent="0.25">
      <c r="A418" s="147">
        <v>409</v>
      </c>
      <c r="B418" s="28" t="s">
        <v>3283</v>
      </c>
      <c r="C418" s="136">
        <v>2018</v>
      </c>
      <c r="D418" s="136" t="s">
        <v>7</v>
      </c>
      <c r="E418" s="136"/>
      <c r="F418" s="136"/>
      <c r="G418" s="136" t="s">
        <v>3076</v>
      </c>
      <c r="I418" s="5"/>
    </row>
    <row r="419" spans="1:9" ht="25.5" x14ac:dyDescent="0.25">
      <c r="A419" s="147">
        <v>410</v>
      </c>
      <c r="B419" s="28" t="s">
        <v>3284</v>
      </c>
      <c r="C419" s="136">
        <v>2018</v>
      </c>
      <c r="D419" s="136" t="s">
        <v>7</v>
      </c>
      <c r="E419" s="136"/>
      <c r="F419" s="136"/>
      <c r="G419" s="136" t="s">
        <v>3076</v>
      </c>
      <c r="I419" s="5"/>
    </row>
    <row r="420" spans="1:9" ht="25.5" x14ac:dyDescent="0.25">
      <c r="A420" s="147">
        <v>411</v>
      </c>
      <c r="B420" s="28" t="s">
        <v>3285</v>
      </c>
      <c r="C420" s="136">
        <v>2018</v>
      </c>
      <c r="D420" s="136" t="s">
        <v>7</v>
      </c>
      <c r="E420" s="136"/>
      <c r="F420" s="136"/>
      <c r="G420" s="136" t="s">
        <v>3076</v>
      </c>
      <c r="I420" s="5"/>
    </row>
    <row r="421" spans="1:9" ht="38.25" x14ac:dyDescent="0.25">
      <c r="A421" s="147">
        <v>412</v>
      </c>
      <c r="B421" s="28" t="s">
        <v>3286</v>
      </c>
      <c r="C421" s="136">
        <v>2018</v>
      </c>
      <c r="D421" s="136" t="s">
        <v>7</v>
      </c>
      <c r="E421" s="136"/>
      <c r="F421" s="136"/>
      <c r="G421" s="136" t="s">
        <v>3076</v>
      </c>
      <c r="I421" s="5"/>
    </row>
    <row r="422" spans="1:9" ht="38.25" x14ac:dyDescent="0.25">
      <c r="A422" s="147">
        <v>413</v>
      </c>
      <c r="B422" s="28" t="s">
        <v>3287</v>
      </c>
      <c r="C422" s="136">
        <v>2018</v>
      </c>
      <c r="D422" s="136" t="s">
        <v>7</v>
      </c>
      <c r="E422" s="136"/>
      <c r="F422" s="136"/>
      <c r="G422" s="136" t="s">
        <v>3137</v>
      </c>
      <c r="I422" s="5"/>
    </row>
    <row r="423" spans="1:9" ht="38.25" x14ac:dyDescent="0.25">
      <c r="A423" s="147">
        <v>414</v>
      </c>
      <c r="B423" s="28" t="s">
        <v>3288</v>
      </c>
      <c r="C423" s="136">
        <v>2018</v>
      </c>
      <c r="D423" s="136" t="s">
        <v>7</v>
      </c>
      <c r="E423" s="136"/>
      <c r="F423" s="136"/>
      <c r="G423" s="136" t="s">
        <v>3076</v>
      </c>
      <c r="I423" s="5"/>
    </row>
    <row r="424" spans="1:9" x14ac:dyDescent="0.25">
      <c r="A424" s="147">
        <v>415</v>
      </c>
      <c r="B424" s="28" t="s">
        <v>3289</v>
      </c>
      <c r="C424" s="136">
        <v>2018</v>
      </c>
      <c r="D424" s="136" t="s">
        <v>7</v>
      </c>
      <c r="E424" s="136"/>
      <c r="F424" s="136"/>
      <c r="G424" s="136" t="s">
        <v>3076</v>
      </c>
      <c r="I424" s="5"/>
    </row>
    <row r="425" spans="1:9" x14ac:dyDescent="0.25">
      <c r="A425" s="147">
        <v>416</v>
      </c>
      <c r="B425" s="28" t="s">
        <v>3290</v>
      </c>
      <c r="C425" s="136">
        <v>2018</v>
      </c>
      <c r="D425" s="136" t="s">
        <v>7</v>
      </c>
      <c r="E425" s="136"/>
      <c r="F425" s="136"/>
      <c r="G425" s="136" t="s">
        <v>3291</v>
      </c>
      <c r="I425" s="5"/>
    </row>
    <row r="426" spans="1:9" x14ac:dyDescent="0.25">
      <c r="A426" s="147">
        <v>417</v>
      </c>
      <c r="B426" s="28" t="s">
        <v>3292</v>
      </c>
      <c r="C426" s="136">
        <v>2018</v>
      </c>
      <c r="D426" s="136" t="s">
        <v>7</v>
      </c>
      <c r="E426" s="136"/>
      <c r="F426" s="136"/>
      <c r="G426" s="136" t="s">
        <v>3140</v>
      </c>
      <c r="I426" s="5"/>
    </row>
    <row r="427" spans="1:9" ht="38.25" x14ac:dyDescent="0.25">
      <c r="A427" s="147">
        <v>418</v>
      </c>
      <c r="B427" s="28" t="s">
        <v>3293</v>
      </c>
      <c r="C427" s="136">
        <v>2018</v>
      </c>
      <c r="D427" s="136" t="s">
        <v>7</v>
      </c>
      <c r="E427" s="136"/>
      <c r="F427" s="136"/>
      <c r="G427" s="136" t="s">
        <v>3137</v>
      </c>
      <c r="I427" s="5"/>
    </row>
    <row r="428" spans="1:9" x14ac:dyDescent="0.25">
      <c r="A428" s="147">
        <v>419</v>
      </c>
      <c r="B428" s="28" t="s">
        <v>3294</v>
      </c>
      <c r="C428" s="136">
        <v>2018</v>
      </c>
      <c r="D428" s="136" t="s">
        <v>7</v>
      </c>
      <c r="E428" s="136"/>
      <c r="F428" s="136"/>
      <c r="G428" s="136" t="s">
        <v>3076</v>
      </c>
      <c r="I428" s="5"/>
    </row>
    <row r="429" spans="1:9" x14ac:dyDescent="0.25">
      <c r="A429" s="147">
        <v>420</v>
      </c>
      <c r="B429" s="28" t="s">
        <v>3295</v>
      </c>
      <c r="C429" s="136">
        <v>2018</v>
      </c>
      <c r="D429" s="136" t="s">
        <v>7</v>
      </c>
      <c r="E429" s="136"/>
      <c r="F429" s="136"/>
      <c r="G429" s="136" t="s">
        <v>3076</v>
      </c>
      <c r="I429" s="5"/>
    </row>
    <row r="430" spans="1:9" ht="51" x14ac:dyDescent="0.25">
      <c r="A430" s="147">
        <v>421</v>
      </c>
      <c r="B430" s="28" t="s">
        <v>3296</v>
      </c>
      <c r="C430" s="136">
        <v>2018</v>
      </c>
      <c r="D430" s="136" t="s">
        <v>7</v>
      </c>
      <c r="E430" s="136"/>
      <c r="F430" s="136"/>
      <c r="G430" s="136" t="s">
        <v>3137</v>
      </c>
      <c r="I430" s="5"/>
    </row>
    <row r="431" spans="1:9" ht="25.5" x14ac:dyDescent="0.25">
      <c r="A431" s="147">
        <v>422</v>
      </c>
      <c r="B431" s="28" t="s">
        <v>3297</v>
      </c>
      <c r="C431" s="136">
        <v>2018</v>
      </c>
      <c r="D431" s="136" t="s">
        <v>7</v>
      </c>
      <c r="E431" s="136"/>
      <c r="F431" s="136"/>
      <c r="G431" s="136" t="s">
        <v>735</v>
      </c>
      <c r="I431" s="5"/>
    </row>
    <row r="432" spans="1:9" ht="25.5" x14ac:dyDescent="0.25">
      <c r="A432" s="147">
        <v>423</v>
      </c>
      <c r="B432" s="28" t="s">
        <v>3298</v>
      </c>
      <c r="C432" s="136">
        <v>2018</v>
      </c>
      <c r="D432" s="136" t="s">
        <v>7</v>
      </c>
      <c r="E432" s="136"/>
      <c r="F432" s="136"/>
      <c r="G432" s="136" t="s">
        <v>683</v>
      </c>
      <c r="I432" s="5"/>
    </row>
    <row r="433" spans="1:9" x14ac:dyDescent="0.25">
      <c r="A433" s="147">
        <v>424</v>
      </c>
      <c r="B433" s="28" t="s">
        <v>3299</v>
      </c>
      <c r="C433" s="136">
        <v>2018</v>
      </c>
      <c r="D433" s="136" t="s">
        <v>7</v>
      </c>
      <c r="E433" s="136"/>
      <c r="F433" s="136"/>
      <c r="G433" s="136" t="s">
        <v>3140</v>
      </c>
      <c r="I433" s="5"/>
    </row>
    <row r="434" spans="1:9" ht="25.5" x14ac:dyDescent="0.25">
      <c r="A434" s="147">
        <v>425</v>
      </c>
      <c r="B434" s="28" t="s">
        <v>3300</v>
      </c>
      <c r="C434" s="136">
        <v>2018</v>
      </c>
      <c r="D434" s="136" t="s">
        <v>7</v>
      </c>
      <c r="E434" s="136"/>
      <c r="F434" s="136"/>
      <c r="G434" s="136" t="s">
        <v>683</v>
      </c>
      <c r="I434" s="5"/>
    </row>
    <row r="435" spans="1:9" ht="51" x14ac:dyDescent="0.25">
      <c r="A435" s="147">
        <v>426</v>
      </c>
      <c r="B435" s="28" t="s">
        <v>3301</v>
      </c>
      <c r="C435" s="136">
        <v>2018</v>
      </c>
      <c r="D435" s="136" t="s">
        <v>7</v>
      </c>
      <c r="E435" s="136"/>
      <c r="F435" s="136"/>
      <c r="G435" s="136" t="s">
        <v>3076</v>
      </c>
      <c r="I435" s="5"/>
    </row>
    <row r="436" spans="1:9" ht="38.25" x14ac:dyDescent="0.25">
      <c r="A436" s="147">
        <v>427</v>
      </c>
      <c r="B436" s="28" t="s">
        <v>3302</v>
      </c>
      <c r="C436" s="136">
        <v>2018</v>
      </c>
      <c r="D436" s="136" t="s">
        <v>7</v>
      </c>
      <c r="E436" s="136"/>
      <c r="F436" s="136"/>
      <c r="G436" s="136" t="s">
        <v>3076</v>
      </c>
      <c r="I436" s="5"/>
    </row>
    <row r="437" spans="1:9" ht="25.5" x14ac:dyDescent="0.25">
      <c r="A437" s="147">
        <v>428</v>
      </c>
      <c r="B437" s="28" t="s">
        <v>3303</v>
      </c>
      <c r="C437" s="136">
        <v>2018</v>
      </c>
      <c r="D437" s="136" t="s">
        <v>7</v>
      </c>
      <c r="E437" s="136"/>
      <c r="F437" s="136"/>
      <c r="G437" s="136" t="s">
        <v>3304</v>
      </c>
      <c r="I437" s="5"/>
    </row>
    <row r="438" spans="1:9" ht="25.5" x14ac:dyDescent="0.25">
      <c r="A438" s="147">
        <v>429</v>
      </c>
      <c r="B438" s="28" t="s">
        <v>3303</v>
      </c>
      <c r="C438" s="136">
        <v>2018</v>
      </c>
      <c r="D438" s="136" t="s">
        <v>7</v>
      </c>
      <c r="E438" s="136"/>
      <c r="F438" s="136"/>
      <c r="G438" s="136" t="s">
        <v>3076</v>
      </c>
      <c r="I438" s="5"/>
    </row>
    <row r="439" spans="1:9" ht="38.25" x14ac:dyDescent="0.25">
      <c r="A439" s="147">
        <v>430</v>
      </c>
      <c r="B439" s="28" t="s">
        <v>3305</v>
      </c>
      <c r="C439" s="136">
        <v>2018</v>
      </c>
      <c r="D439" s="136" t="s">
        <v>7</v>
      </c>
      <c r="E439" s="136"/>
      <c r="F439" s="136"/>
      <c r="G439" s="136" t="s">
        <v>3140</v>
      </c>
      <c r="I439" s="5"/>
    </row>
    <row r="440" spans="1:9" ht="38.25" x14ac:dyDescent="0.25">
      <c r="A440" s="147">
        <v>431</v>
      </c>
      <c r="B440" s="28" t="s">
        <v>3306</v>
      </c>
      <c r="C440" s="136">
        <v>2018</v>
      </c>
      <c r="D440" s="136" t="s">
        <v>7</v>
      </c>
      <c r="E440" s="136"/>
      <c r="F440" s="136"/>
      <c r="G440" s="136" t="s">
        <v>3137</v>
      </c>
      <c r="I440" s="5"/>
    </row>
    <row r="441" spans="1:9" ht="25.5" x14ac:dyDescent="0.25">
      <c r="A441" s="147">
        <v>432</v>
      </c>
      <c r="B441" s="28" t="s">
        <v>3307</v>
      </c>
      <c r="C441" s="136">
        <v>2018</v>
      </c>
      <c r="D441" s="136" t="s">
        <v>7</v>
      </c>
      <c r="E441" s="136"/>
      <c r="F441" s="136"/>
      <c r="G441" s="136" t="s">
        <v>3076</v>
      </c>
      <c r="I441" s="5"/>
    </row>
    <row r="442" spans="1:9" ht="76.5" x14ac:dyDescent="0.25">
      <c r="A442" s="147">
        <v>433</v>
      </c>
      <c r="B442" s="28" t="s">
        <v>3308</v>
      </c>
      <c r="C442" s="136">
        <v>2018</v>
      </c>
      <c r="D442" s="136" t="s">
        <v>7</v>
      </c>
      <c r="E442" s="136"/>
      <c r="F442" s="136"/>
      <c r="G442" s="136" t="s">
        <v>3140</v>
      </c>
      <c r="I442" s="5"/>
    </row>
    <row r="443" spans="1:9" ht="38.25" x14ac:dyDescent="0.25">
      <c r="A443" s="147">
        <v>434</v>
      </c>
      <c r="B443" s="28" t="s">
        <v>3309</v>
      </c>
      <c r="C443" s="136">
        <v>2018</v>
      </c>
      <c r="D443" s="136"/>
      <c r="E443" s="136" t="s">
        <v>7</v>
      </c>
      <c r="F443" s="136"/>
      <c r="G443" s="136" t="s">
        <v>3140</v>
      </c>
      <c r="I443" s="5"/>
    </row>
    <row r="444" spans="1:9" ht="38.25" x14ac:dyDescent="0.25">
      <c r="A444" s="147">
        <v>435</v>
      </c>
      <c r="B444" s="28" t="s">
        <v>3310</v>
      </c>
      <c r="C444" s="136">
        <v>2018</v>
      </c>
      <c r="D444" s="136"/>
      <c r="E444" s="136" t="s">
        <v>7</v>
      </c>
      <c r="F444" s="136"/>
      <c r="G444" s="136" t="s">
        <v>3065</v>
      </c>
      <c r="I444" s="5"/>
    </row>
    <row r="445" spans="1:9" ht="76.5" x14ac:dyDescent="0.25">
      <c r="A445" s="147">
        <v>436</v>
      </c>
      <c r="B445" s="28" t="s">
        <v>3311</v>
      </c>
      <c r="C445" s="136">
        <v>2018</v>
      </c>
      <c r="D445" s="136"/>
      <c r="E445" s="136" t="s">
        <v>7</v>
      </c>
      <c r="F445" s="136"/>
      <c r="G445" s="136" t="s">
        <v>3076</v>
      </c>
      <c r="I445" s="5"/>
    </row>
    <row r="446" spans="1:9" ht="38.25" x14ac:dyDescent="0.25">
      <c r="A446" s="147">
        <v>437</v>
      </c>
      <c r="B446" s="28" t="s">
        <v>3312</v>
      </c>
      <c r="C446" s="136">
        <v>2018</v>
      </c>
      <c r="D446" s="136"/>
      <c r="E446" s="136" t="s">
        <v>7</v>
      </c>
      <c r="F446" s="136"/>
      <c r="G446" s="136" t="s">
        <v>3313</v>
      </c>
      <c r="I446" s="5"/>
    </row>
    <row r="447" spans="1:9" ht="38.25" x14ac:dyDescent="0.25">
      <c r="A447" s="147">
        <v>438</v>
      </c>
      <c r="B447" s="28" t="s">
        <v>3314</v>
      </c>
      <c r="C447" s="136">
        <v>2018</v>
      </c>
      <c r="D447" s="136"/>
      <c r="E447" s="136" t="s">
        <v>7</v>
      </c>
      <c r="F447" s="136"/>
      <c r="G447" s="136" t="s">
        <v>3313</v>
      </c>
      <c r="I447" s="5"/>
    </row>
    <row r="448" spans="1:9" ht="25.5" x14ac:dyDescent="0.25">
      <c r="A448" s="147">
        <v>439</v>
      </c>
      <c r="B448" s="28" t="s">
        <v>3315</v>
      </c>
      <c r="C448" s="136">
        <v>2018</v>
      </c>
      <c r="D448" s="136"/>
      <c r="E448" s="136" t="s">
        <v>7</v>
      </c>
      <c r="F448" s="136"/>
      <c r="G448" s="136" t="s">
        <v>3076</v>
      </c>
      <c r="I448" s="5"/>
    </row>
    <row r="449" spans="1:9" x14ac:dyDescent="0.25">
      <c r="A449" s="147">
        <v>440</v>
      </c>
      <c r="B449" s="28" t="s">
        <v>3316</v>
      </c>
      <c r="C449" s="136">
        <v>2018</v>
      </c>
      <c r="D449" s="136"/>
      <c r="E449" s="136" t="s">
        <v>7</v>
      </c>
      <c r="F449" s="136"/>
      <c r="G449" s="136" t="s">
        <v>3076</v>
      </c>
      <c r="I449" s="5"/>
    </row>
    <row r="450" spans="1:9" ht="38.25" x14ac:dyDescent="0.25">
      <c r="A450" s="147">
        <v>441</v>
      </c>
      <c r="B450" s="28" t="s">
        <v>3317</v>
      </c>
      <c r="C450" s="136">
        <v>2018</v>
      </c>
      <c r="D450" s="136"/>
      <c r="E450" s="136" t="s">
        <v>7</v>
      </c>
      <c r="F450" s="136"/>
      <c r="G450" s="136" t="s">
        <v>3076</v>
      </c>
      <c r="I450" s="5"/>
    </row>
    <row r="451" spans="1:9" ht="38.25" x14ac:dyDescent="0.25">
      <c r="A451" s="147">
        <v>442</v>
      </c>
      <c r="B451" s="28" t="s">
        <v>3318</v>
      </c>
      <c r="C451" s="136">
        <v>2018</v>
      </c>
      <c r="D451" s="136"/>
      <c r="E451" s="136" t="s">
        <v>7</v>
      </c>
      <c r="F451" s="136"/>
      <c r="G451" s="136" t="s">
        <v>3076</v>
      </c>
      <c r="I451" s="5"/>
    </row>
    <row r="452" spans="1:9" ht="25.5" x14ac:dyDescent="0.25">
      <c r="A452" s="147">
        <v>443</v>
      </c>
      <c r="B452" s="28" t="s">
        <v>3319</v>
      </c>
      <c r="C452" s="136">
        <v>2018</v>
      </c>
      <c r="D452" s="136"/>
      <c r="E452" s="136" t="s">
        <v>7</v>
      </c>
      <c r="F452" s="136"/>
      <c r="G452" s="136" t="s">
        <v>735</v>
      </c>
      <c r="I452" s="5"/>
    </row>
    <row r="453" spans="1:9" x14ac:dyDescent="0.25">
      <c r="A453" s="147">
        <v>444</v>
      </c>
      <c r="B453" s="28" t="s">
        <v>3320</v>
      </c>
      <c r="C453" s="136">
        <v>2018</v>
      </c>
      <c r="D453" s="136"/>
      <c r="E453" s="136" t="s">
        <v>7</v>
      </c>
      <c r="F453" s="136"/>
      <c r="G453" s="136" t="s">
        <v>683</v>
      </c>
      <c r="I453" s="5"/>
    </row>
    <row r="454" spans="1:9" ht="57" customHeight="1" x14ac:dyDescent="0.25">
      <c r="A454" s="147">
        <v>445</v>
      </c>
      <c r="B454" s="28" t="s">
        <v>3426</v>
      </c>
      <c r="C454" s="136">
        <v>2017</v>
      </c>
      <c r="D454" s="136"/>
      <c r="E454" s="136"/>
      <c r="F454" s="136" t="s">
        <v>7</v>
      </c>
      <c r="G454" s="136" t="s">
        <v>3428</v>
      </c>
      <c r="I454" s="5"/>
    </row>
    <row r="455" spans="1:9" ht="51" x14ac:dyDescent="0.25">
      <c r="A455" s="147">
        <v>446</v>
      </c>
      <c r="B455" s="28" t="s">
        <v>3321</v>
      </c>
      <c r="C455" s="136">
        <v>2018</v>
      </c>
      <c r="D455" s="136"/>
      <c r="E455" s="136" t="s">
        <v>7</v>
      </c>
      <c r="F455" s="136"/>
      <c r="G455" s="136" t="s">
        <v>735</v>
      </c>
      <c r="I455" s="5"/>
    </row>
    <row r="456" spans="1:9" ht="38.25" x14ac:dyDescent="0.25">
      <c r="A456" s="147">
        <v>447</v>
      </c>
      <c r="B456" s="28" t="s">
        <v>3322</v>
      </c>
      <c r="C456" s="136">
        <v>2018</v>
      </c>
      <c r="D456" s="136" t="s">
        <v>7</v>
      </c>
      <c r="E456" s="136"/>
      <c r="F456" s="136"/>
      <c r="G456" s="136" t="s">
        <v>683</v>
      </c>
      <c r="I456" s="5"/>
    </row>
    <row r="457" spans="1:9" ht="25.5" x14ac:dyDescent="0.25">
      <c r="A457" s="147">
        <v>448</v>
      </c>
      <c r="B457" s="28" t="s">
        <v>3323</v>
      </c>
      <c r="C457" s="136">
        <v>2018</v>
      </c>
      <c r="D457" s="136" t="s">
        <v>7</v>
      </c>
      <c r="E457" s="136"/>
      <c r="F457" s="136"/>
      <c r="G457" s="136" t="s">
        <v>684</v>
      </c>
      <c r="I457" s="5"/>
    </row>
    <row r="458" spans="1:9" ht="63.75" x14ac:dyDescent="0.25">
      <c r="A458" s="147">
        <v>449</v>
      </c>
      <c r="B458" s="28" t="s">
        <v>3324</v>
      </c>
      <c r="C458" s="136">
        <v>2018</v>
      </c>
      <c r="D458" s="136"/>
      <c r="E458" s="136"/>
      <c r="F458" s="136" t="s">
        <v>7</v>
      </c>
      <c r="G458" s="136" t="s">
        <v>735</v>
      </c>
      <c r="I458" s="5"/>
    </row>
    <row r="459" spans="1:9" ht="51" x14ac:dyDescent="0.25">
      <c r="A459" s="147">
        <v>450</v>
      </c>
      <c r="B459" s="28" t="s">
        <v>3325</v>
      </c>
      <c r="C459" s="136">
        <v>2018</v>
      </c>
      <c r="D459" s="136"/>
      <c r="E459" s="136"/>
      <c r="F459" s="136" t="s">
        <v>7</v>
      </c>
      <c r="G459" s="136" t="s">
        <v>735</v>
      </c>
      <c r="I459" s="5"/>
    </row>
    <row r="460" spans="1:9" ht="38.25" x14ac:dyDescent="0.25">
      <c r="A460" s="147">
        <v>451</v>
      </c>
      <c r="B460" s="28" t="s">
        <v>3326</v>
      </c>
      <c r="C460" s="136">
        <v>2018</v>
      </c>
      <c r="D460" s="136"/>
      <c r="E460" s="136"/>
      <c r="F460" s="136" t="s">
        <v>7</v>
      </c>
      <c r="G460" s="136" t="s">
        <v>735</v>
      </c>
      <c r="I460" s="5"/>
    </row>
    <row r="461" spans="1:9" ht="63.75" x14ac:dyDescent="0.25">
      <c r="A461" s="147">
        <v>452</v>
      </c>
      <c r="B461" s="28" t="s">
        <v>3327</v>
      </c>
      <c r="C461" s="136">
        <v>2018</v>
      </c>
      <c r="D461" s="136"/>
      <c r="E461" s="136" t="s">
        <v>7</v>
      </c>
      <c r="F461" s="136"/>
      <c r="G461" s="136" t="s">
        <v>683</v>
      </c>
      <c r="I461" s="5"/>
    </row>
    <row r="462" spans="1:9" ht="38.25" x14ac:dyDescent="0.25">
      <c r="A462" s="147">
        <v>453</v>
      </c>
      <c r="B462" s="28" t="s">
        <v>3328</v>
      </c>
      <c r="C462" s="136">
        <v>2018</v>
      </c>
      <c r="D462" s="136"/>
      <c r="E462" s="136" t="s">
        <v>7</v>
      </c>
      <c r="F462" s="136"/>
      <c r="G462" s="136" t="s">
        <v>683</v>
      </c>
      <c r="I462" s="5"/>
    </row>
    <row r="463" spans="1:9" ht="63.75" x14ac:dyDescent="0.25">
      <c r="A463" s="147">
        <v>454</v>
      </c>
      <c r="B463" s="28" t="s">
        <v>3329</v>
      </c>
      <c r="C463" s="136">
        <v>2018</v>
      </c>
      <c r="D463" s="136"/>
      <c r="E463" s="136" t="s">
        <v>7</v>
      </c>
      <c r="F463" s="136"/>
      <c r="G463" s="136" t="s">
        <v>684</v>
      </c>
      <c r="I463" s="5"/>
    </row>
    <row r="464" spans="1:9" ht="51" x14ac:dyDescent="0.25">
      <c r="A464" s="147">
        <v>455</v>
      </c>
      <c r="B464" s="28" t="s">
        <v>3330</v>
      </c>
      <c r="C464" s="136">
        <v>2018</v>
      </c>
      <c r="D464" s="136"/>
      <c r="E464" s="136" t="s">
        <v>7</v>
      </c>
      <c r="F464" s="136"/>
      <c r="G464" s="136" t="s">
        <v>684</v>
      </c>
      <c r="I464" s="5"/>
    </row>
    <row r="465" spans="1:9" ht="51" x14ac:dyDescent="0.25">
      <c r="A465" s="147">
        <v>456</v>
      </c>
      <c r="B465" s="28" t="s">
        <v>3331</v>
      </c>
      <c r="C465" s="136">
        <v>2018</v>
      </c>
      <c r="D465" s="136"/>
      <c r="E465" s="136" t="s">
        <v>7</v>
      </c>
      <c r="F465" s="136"/>
      <c r="G465" s="136" t="s">
        <v>735</v>
      </c>
      <c r="I465" s="5"/>
    </row>
    <row r="466" spans="1:9" ht="38.25" x14ac:dyDescent="0.25">
      <c r="A466" s="147">
        <v>457</v>
      </c>
      <c r="B466" s="28" t="s">
        <v>3332</v>
      </c>
      <c r="C466" s="136">
        <v>2018</v>
      </c>
      <c r="D466" s="136"/>
      <c r="E466" s="136" t="s">
        <v>7</v>
      </c>
      <c r="F466" s="136"/>
      <c r="G466" s="136" t="s">
        <v>735</v>
      </c>
      <c r="I466" s="5"/>
    </row>
    <row r="467" spans="1:9" ht="51" x14ac:dyDescent="0.25">
      <c r="A467" s="147">
        <v>458</v>
      </c>
      <c r="B467" s="28" t="s">
        <v>3333</v>
      </c>
      <c r="C467" s="136">
        <v>2018</v>
      </c>
      <c r="D467" s="136"/>
      <c r="E467" s="136" t="s">
        <v>7</v>
      </c>
      <c r="F467" s="136"/>
      <c r="G467" s="136" t="s">
        <v>684</v>
      </c>
      <c r="I467" s="5"/>
    </row>
    <row r="468" spans="1:9" ht="51" x14ac:dyDescent="0.25">
      <c r="A468" s="147">
        <v>459</v>
      </c>
      <c r="B468" s="28" t="s">
        <v>3334</v>
      </c>
      <c r="C468" s="136">
        <v>2018</v>
      </c>
      <c r="D468" s="136"/>
      <c r="E468" s="136" t="s">
        <v>7</v>
      </c>
      <c r="F468" s="136"/>
      <c r="G468" s="136" t="s">
        <v>735</v>
      </c>
      <c r="I468" s="5"/>
    </row>
    <row r="469" spans="1:9" ht="51" x14ac:dyDescent="0.25">
      <c r="A469" s="147">
        <v>460</v>
      </c>
      <c r="B469" s="28" t="s">
        <v>3335</v>
      </c>
      <c r="C469" s="136">
        <v>2018</v>
      </c>
      <c r="D469" s="136"/>
      <c r="E469" s="136" t="s">
        <v>7</v>
      </c>
      <c r="F469" s="136"/>
      <c r="G469" s="136" t="s">
        <v>735</v>
      </c>
      <c r="I469" s="5"/>
    </row>
    <row r="470" spans="1:9" ht="38.25" x14ac:dyDescent="0.25">
      <c r="A470" s="147">
        <v>461</v>
      </c>
      <c r="B470" s="28" t="s">
        <v>3336</v>
      </c>
      <c r="C470" s="136">
        <v>2018</v>
      </c>
      <c r="D470" s="136"/>
      <c r="E470" s="136" t="s">
        <v>7</v>
      </c>
      <c r="F470" s="136"/>
      <c r="G470" s="136" t="s">
        <v>683</v>
      </c>
      <c r="I470" s="5"/>
    </row>
    <row r="471" spans="1:9" ht="51" x14ac:dyDescent="0.25">
      <c r="A471" s="147">
        <v>462</v>
      </c>
      <c r="B471" s="28" t="s">
        <v>3337</v>
      </c>
      <c r="C471" s="136">
        <v>2018</v>
      </c>
      <c r="D471" s="136" t="s">
        <v>7</v>
      </c>
      <c r="E471" s="136"/>
      <c r="F471" s="136"/>
      <c r="G471" s="136" t="s">
        <v>3338</v>
      </c>
      <c r="I471" s="5"/>
    </row>
    <row r="472" spans="1:9" ht="38.25" x14ac:dyDescent="0.25">
      <c r="A472" s="147">
        <v>463</v>
      </c>
      <c r="B472" s="28" t="s">
        <v>3339</v>
      </c>
      <c r="C472" s="136">
        <v>2018</v>
      </c>
      <c r="D472" s="136" t="s">
        <v>7</v>
      </c>
      <c r="E472" s="136"/>
      <c r="F472" s="136"/>
      <c r="G472" s="136" t="s">
        <v>683</v>
      </c>
      <c r="I472" s="5"/>
    </row>
    <row r="473" spans="1:9" ht="51" x14ac:dyDescent="0.25">
      <c r="A473" s="147">
        <v>464</v>
      </c>
      <c r="B473" s="28" t="s">
        <v>3340</v>
      </c>
      <c r="C473" s="136">
        <v>2018</v>
      </c>
      <c r="D473" s="136"/>
      <c r="E473" s="136" t="s">
        <v>7</v>
      </c>
      <c r="F473" s="136"/>
      <c r="G473" s="136" t="s">
        <v>683</v>
      </c>
      <c r="I473" s="5"/>
    </row>
    <row r="474" spans="1:9" ht="51" x14ac:dyDescent="0.25">
      <c r="A474" s="147">
        <v>465</v>
      </c>
      <c r="B474" s="28" t="s">
        <v>3341</v>
      </c>
      <c r="C474" s="136">
        <v>2018</v>
      </c>
      <c r="D474" s="136"/>
      <c r="E474" s="136" t="s">
        <v>7</v>
      </c>
      <c r="F474" s="136"/>
      <c r="G474" s="136" t="s">
        <v>683</v>
      </c>
      <c r="I474" s="5"/>
    </row>
    <row r="475" spans="1:9" ht="51" x14ac:dyDescent="0.25">
      <c r="A475" s="147">
        <v>466</v>
      </c>
      <c r="B475" s="28" t="s">
        <v>3342</v>
      </c>
      <c r="C475" s="136">
        <v>2018</v>
      </c>
      <c r="D475" s="136"/>
      <c r="E475" s="136" t="s">
        <v>7</v>
      </c>
      <c r="F475" s="136"/>
      <c r="G475" s="136" t="s">
        <v>683</v>
      </c>
      <c r="I475" s="5"/>
    </row>
    <row r="476" spans="1:9" ht="51" x14ac:dyDescent="0.25">
      <c r="A476" s="147">
        <v>467</v>
      </c>
      <c r="B476" s="28" t="s">
        <v>3343</v>
      </c>
      <c r="C476" s="136">
        <v>2018</v>
      </c>
      <c r="D476" s="136"/>
      <c r="E476" s="136" t="s">
        <v>7</v>
      </c>
      <c r="F476" s="136"/>
      <c r="G476" s="136" t="s">
        <v>683</v>
      </c>
      <c r="I476" s="5"/>
    </row>
    <row r="477" spans="1:9" ht="51" x14ac:dyDescent="0.25">
      <c r="A477" s="147">
        <v>468</v>
      </c>
      <c r="B477" s="28" t="s">
        <v>3344</v>
      </c>
      <c r="C477" s="136">
        <v>2018</v>
      </c>
      <c r="D477" s="136"/>
      <c r="E477" s="136" t="s">
        <v>7</v>
      </c>
      <c r="F477" s="136"/>
      <c r="G477" s="136" t="s">
        <v>683</v>
      </c>
      <c r="I477" s="5"/>
    </row>
    <row r="478" spans="1:9" ht="51" x14ac:dyDescent="0.25">
      <c r="A478" s="147">
        <v>469</v>
      </c>
      <c r="B478" s="28" t="s">
        <v>3345</v>
      </c>
      <c r="C478" s="136">
        <v>2018</v>
      </c>
      <c r="D478" s="136"/>
      <c r="E478" s="136" t="s">
        <v>7</v>
      </c>
      <c r="F478" s="136"/>
      <c r="G478" s="136" t="s">
        <v>683</v>
      </c>
      <c r="I478" s="5"/>
    </row>
    <row r="479" spans="1:9" ht="51" x14ac:dyDescent="0.25">
      <c r="A479" s="147">
        <v>470</v>
      </c>
      <c r="B479" s="28" t="s">
        <v>3346</v>
      </c>
      <c r="C479" s="136">
        <v>2018</v>
      </c>
      <c r="D479" s="136"/>
      <c r="E479" s="136" t="s">
        <v>7</v>
      </c>
      <c r="F479" s="136"/>
      <c r="G479" s="136" t="s">
        <v>735</v>
      </c>
      <c r="I479" s="5"/>
    </row>
    <row r="480" spans="1:9" ht="51" x14ac:dyDescent="0.25">
      <c r="A480" s="147">
        <v>471</v>
      </c>
      <c r="B480" s="28" t="s">
        <v>3347</v>
      </c>
      <c r="C480" s="136">
        <v>2018</v>
      </c>
      <c r="D480" s="136"/>
      <c r="E480" s="136" t="s">
        <v>7</v>
      </c>
      <c r="F480" s="136"/>
      <c r="G480" s="136" t="s">
        <v>683</v>
      </c>
      <c r="I480" s="5"/>
    </row>
    <row r="481" spans="1:9" ht="38.25" x14ac:dyDescent="0.25">
      <c r="A481" s="147">
        <v>472</v>
      </c>
      <c r="B481" s="28" t="s">
        <v>3348</v>
      </c>
      <c r="C481" s="136">
        <v>2018</v>
      </c>
      <c r="D481" s="136"/>
      <c r="E481" s="136" t="s">
        <v>7</v>
      </c>
      <c r="F481" s="136"/>
      <c r="G481" s="136" t="s">
        <v>683</v>
      </c>
      <c r="I481" s="5"/>
    </row>
    <row r="482" spans="1:9" x14ac:dyDescent="0.25">
      <c r="A482" s="147">
        <v>473</v>
      </c>
      <c r="B482" s="28" t="s">
        <v>3349</v>
      </c>
      <c r="C482" s="136">
        <v>2018</v>
      </c>
      <c r="D482" s="136" t="s">
        <v>7</v>
      </c>
      <c r="E482" s="136"/>
      <c r="F482" s="136"/>
      <c r="G482" s="136" t="s">
        <v>735</v>
      </c>
      <c r="I482" s="5"/>
    </row>
    <row r="483" spans="1:9" x14ac:dyDescent="0.25">
      <c r="A483" s="147">
        <v>474</v>
      </c>
      <c r="B483" s="28" t="s">
        <v>3350</v>
      </c>
      <c r="C483" s="136">
        <v>2018</v>
      </c>
      <c r="D483" s="136" t="s">
        <v>7</v>
      </c>
      <c r="E483" s="136"/>
      <c r="F483" s="136"/>
      <c r="G483" s="136" t="s">
        <v>683</v>
      </c>
      <c r="I483" s="5"/>
    </row>
    <row r="484" spans="1:9" x14ac:dyDescent="0.25">
      <c r="A484" s="147">
        <v>475</v>
      </c>
      <c r="B484" s="28" t="s">
        <v>3351</v>
      </c>
      <c r="C484" s="136">
        <v>2018</v>
      </c>
      <c r="D484" s="136" t="s">
        <v>7</v>
      </c>
      <c r="E484" s="136"/>
      <c r="F484" s="136"/>
      <c r="G484" s="136" t="s">
        <v>735</v>
      </c>
      <c r="I484" s="5"/>
    </row>
    <row r="485" spans="1:9" x14ac:dyDescent="0.25">
      <c r="A485" s="147">
        <v>476</v>
      </c>
      <c r="B485" s="28" t="s">
        <v>3352</v>
      </c>
      <c r="C485" s="136">
        <v>2018</v>
      </c>
      <c r="D485" s="136" t="s">
        <v>7</v>
      </c>
      <c r="E485" s="136"/>
      <c r="F485" s="136"/>
      <c r="G485" s="136" t="s">
        <v>683</v>
      </c>
      <c r="I485" s="5"/>
    </row>
    <row r="486" spans="1:9" x14ac:dyDescent="0.25">
      <c r="A486" s="147">
        <v>477</v>
      </c>
      <c r="B486" s="28" t="s">
        <v>3352</v>
      </c>
      <c r="C486" s="136">
        <v>2018</v>
      </c>
      <c r="D486" s="136" t="s">
        <v>7</v>
      </c>
      <c r="E486" s="136"/>
      <c r="F486" s="136"/>
      <c r="G486" s="136" t="s">
        <v>684</v>
      </c>
      <c r="I486" s="5"/>
    </row>
    <row r="487" spans="1:9" x14ac:dyDescent="0.25">
      <c r="A487" s="147">
        <v>478</v>
      </c>
      <c r="B487" s="28" t="s">
        <v>3353</v>
      </c>
      <c r="C487" s="136">
        <v>2018</v>
      </c>
      <c r="D487" s="136"/>
      <c r="E487" s="136" t="s">
        <v>7</v>
      </c>
      <c r="F487" s="136"/>
      <c r="G487" s="136" t="s">
        <v>683</v>
      </c>
      <c r="I487" s="5"/>
    </row>
    <row r="488" spans="1:9" ht="38.25" x14ac:dyDescent="0.25">
      <c r="A488" s="147">
        <v>479</v>
      </c>
      <c r="B488" s="28" t="s">
        <v>3354</v>
      </c>
      <c r="C488" s="136">
        <v>2018</v>
      </c>
      <c r="D488" s="136" t="s">
        <v>7</v>
      </c>
      <c r="E488" s="136"/>
      <c r="F488" s="136"/>
      <c r="G488" s="136" t="s">
        <v>735</v>
      </c>
      <c r="I488" s="5"/>
    </row>
    <row r="489" spans="1:9" ht="38.25" x14ac:dyDescent="0.25">
      <c r="A489" s="147">
        <v>480</v>
      </c>
      <c r="B489" s="28" t="s">
        <v>3355</v>
      </c>
      <c r="C489" s="136">
        <v>2018</v>
      </c>
      <c r="D489" s="136" t="s">
        <v>7</v>
      </c>
      <c r="E489" s="136"/>
      <c r="F489" s="136"/>
      <c r="G489" s="136" t="s">
        <v>3137</v>
      </c>
      <c r="I489" s="5"/>
    </row>
    <row r="490" spans="1:9" ht="38.25" x14ac:dyDescent="0.25">
      <c r="A490" s="147">
        <v>481</v>
      </c>
      <c r="B490" s="28" t="s">
        <v>3356</v>
      </c>
      <c r="C490" s="136">
        <v>2018</v>
      </c>
      <c r="D490" s="136"/>
      <c r="E490" s="136" t="s">
        <v>7</v>
      </c>
      <c r="F490" s="136"/>
      <c r="G490" s="136" t="s">
        <v>683</v>
      </c>
      <c r="I490" s="5"/>
    </row>
    <row r="491" spans="1:9" ht="38.25" x14ac:dyDescent="0.25">
      <c r="A491" s="147">
        <v>482</v>
      </c>
      <c r="B491" s="28" t="s">
        <v>3357</v>
      </c>
      <c r="C491" s="136">
        <v>2018</v>
      </c>
      <c r="D491" s="136"/>
      <c r="E491" s="136" t="s">
        <v>7</v>
      </c>
      <c r="F491" s="136"/>
      <c r="G491" s="136" t="s">
        <v>684</v>
      </c>
      <c r="I491" s="5"/>
    </row>
    <row r="492" spans="1:9" ht="25.5" x14ac:dyDescent="0.25">
      <c r="A492" s="147">
        <v>483</v>
      </c>
      <c r="B492" s="28" t="s">
        <v>3358</v>
      </c>
      <c r="C492" s="136">
        <v>2018</v>
      </c>
      <c r="D492" s="136" t="s">
        <v>7</v>
      </c>
      <c r="E492" s="136"/>
      <c r="F492" s="136"/>
      <c r="G492" s="136" t="s">
        <v>735</v>
      </c>
      <c r="I492" s="5"/>
    </row>
    <row r="493" spans="1:9" x14ac:dyDescent="0.25">
      <c r="A493" s="147">
        <v>484</v>
      </c>
      <c r="B493" s="28" t="s">
        <v>3359</v>
      </c>
      <c r="C493" s="136">
        <v>2018</v>
      </c>
      <c r="D493" s="136" t="s">
        <v>7</v>
      </c>
      <c r="E493" s="136"/>
      <c r="F493" s="136"/>
      <c r="G493" s="136" t="s">
        <v>683</v>
      </c>
      <c r="I493" s="5"/>
    </row>
    <row r="494" spans="1:9" x14ac:dyDescent="0.25">
      <c r="A494" s="147">
        <v>485</v>
      </c>
      <c r="B494" s="28" t="s">
        <v>3360</v>
      </c>
      <c r="C494" s="136">
        <v>2018</v>
      </c>
      <c r="D494" s="136" t="s">
        <v>7</v>
      </c>
      <c r="E494" s="136"/>
      <c r="F494" s="136"/>
      <c r="G494" s="136" t="s">
        <v>3076</v>
      </c>
      <c r="I494" s="5"/>
    </row>
    <row r="495" spans="1:9" x14ac:dyDescent="0.25">
      <c r="A495" s="147">
        <v>486</v>
      </c>
      <c r="B495" s="28" t="s">
        <v>3360</v>
      </c>
      <c r="C495" s="136">
        <v>2018</v>
      </c>
      <c r="D495" s="136" t="s">
        <v>7</v>
      </c>
      <c r="E495" s="136"/>
      <c r="F495" s="136"/>
      <c r="G495" s="136" t="s">
        <v>3140</v>
      </c>
      <c r="I495" s="5"/>
    </row>
    <row r="496" spans="1:9" ht="25.5" x14ac:dyDescent="0.25">
      <c r="A496" s="147">
        <v>487</v>
      </c>
      <c r="B496" s="28" t="s">
        <v>3361</v>
      </c>
      <c r="C496" s="136">
        <v>2018</v>
      </c>
      <c r="D496" s="136" t="s">
        <v>7</v>
      </c>
      <c r="E496" s="136"/>
      <c r="F496" s="136"/>
      <c r="G496" s="136" t="s">
        <v>684</v>
      </c>
      <c r="I496" s="5"/>
    </row>
    <row r="497" spans="1:9" x14ac:dyDescent="0.25">
      <c r="A497" s="147">
        <v>488</v>
      </c>
      <c r="B497" s="28" t="s">
        <v>3362</v>
      </c>
      <c r="C497" s="136">
        <v>2018</v>
      </c>
      <c r="D497" s="136" t="s">
        <v>7</v>
      </c>
      <c r="E497" s="136"/>
      <c r="F497" s="136"/>
      <c r="G497" s="136" t="s">
        <v>684</v>
      </c>
      <c r="I497" s="5"/>
    </row>
    <row r="498" spans="1:9" x14ac:dyDescent="0.25">
      <c r="A498" s="147">
        <v>489</v>
      </c>
      <c r="B498" s="28" t="s">
        <v>3363</v>
      </c>
      <c r="C498" s="136">
        <v>2018</v>
      </c>
      <c r="D498" s="136" t="s">
        <v>7</v>
      </c>
      <c r="E498" s="136"/>
      <c r="F498" s="136"/>
      <c r="G498" s="136" t="s">
        <v>683</v>
      </c>
      <c r="I498" s="5"/>
    </row>
    <row r="499" spans="1:9" ht="25.5" x14ac:dyDescent="0.25">
      <c r="A499" s="147">
        <v>490</v>
      </c>
      <c r="B499" s="28" t="s">
        <v>3364</v>
      </c>
      <c r="C499" s="136">
        <v>2018</v>
      </c>
      <c r="D499" s="136" t="s">
        <v>7</v>
      </c>
      <c r="E499" s="136"/>
      <c r="F499" s="136"/>
      <c r="G499" s="136" t="s">
        <v>683</v>
      </c>
      <c r="I499" s="5"/>
    </row>
    <row r="500" spans="1:9" ht="25.5" x14ac:dyDescent="0.25">
      <c r="A500" s="147">
        <v>491</v>
      </c>
      <c r="B500" s="28" t="s">
        <v>3364</v>
      </c>
      <c r="C500" s="136">
        <v>2018</v>
      </c>
      <c r="D500" s="136" t="s">
        <v>7</v>
      </c>
      <c r="E500" s="136"/>
      <c r="F500" s="136"/>
      <c r="G500" s="136" t="s">
        <v>684</v>
      </c>
      <c r="I500" s="5"/>
    </row>
    <row r="501" spans="1:9" x14ac:dyDescent="0.25">
      <c r="A501" s="147">
        <v>492</v>
      </c>
      <c r="B501" s="28" t="s">
        <v>3365</v>
      </c>
      <c r="C501" s="136">
        <v>2018</v>
      </c>
      <c r="D501" s="136" t="s">
        <v>7</v>
      </c>
      <c r="E501" s="136"/>
      <c r="F501" s="136"/>
      <c r="G501" s="136" t="s">
        <v>735</v>
      </c>
      <c r="I501" s="5"/>
    </row>
    <row r="502" spans="1:9" ht="25.5" x14ac:dyDescent="0.25">
      <c r="A502" s="147">
        <v>493</v>
      </c>
      <c r="B502" s="28" t="s">
        <v>3366</v>
      </c>
      <c r="C502" s="136">
        <v>2018</v>
      </c>
      <c r="D502" s="136" t="s">
        <v>7</v>
      </c>
      <c r="E502" s="136"/>
      <c r="F502" s="136"/>
      <c r="G502" s="136" t="s">
        <v>683</v>
      </c>
      <c r="I502" s="5"/>
    </row>
    <row r="503" spans="1:9" ht="25.5" x14ac:dyDescent="0.25">
      <c r="A503" s="147">
        <v>494</v>
      </c>
      <c r="B503" s="28" t="s">
        <v>3367</v>
      </c>
      <c r="C503" s="136">
        <v>2018</v>
      </c>
      <c r="D503" s="136" t="s">
        <v>7</v>
      </c>
      <c r="E503" s="136"/>
      <c r="F503" s="136"/>
      <c r="G503" s="136" t="s">
        <v>735</v>
      </c>
      <c r="I503" s="5"/>
    </row>
    <row r="504" spans="1:9" ht="25.5" x14ac:dyDescent="0.25">
      <c r="A504" s="147">
        <v>495</v>
      </c>
      <c r="B504" s="28" t="s">
        <v>3368</v>
      </c>
      <c r="C504" s="136">
        <v>2018</v>
      </c>
      <c r="D504" s="136" t="s">
        <v>7</v>
      </c>
      <c r="E504" s="136"/>
      <c r="F504" s="136"/>
      <c r="G504" s="136" t="s">
        <v>683</v>
      </c>
      <c r="I504" s="5"/>
    </row>
    <row r="505" spans="1:9" ht="25.5" x14ac:dyDescent="0.25">
      <c r="A505" s="147">
        <v>496</v>
      </c>
      <c r="B505" s="28" t="s">
        <v>3369</v>
      </c>
      <c r="C505" s="136">
        <v>2018</v>
      </c>
      <c r="D505" s="136" t="s">
        <v>7</v>
      </c>
      <c r="E505" s="136"/>
      <c r="F505" s="136"/>
      <c r="G505" s="136" t="s">
        <v>735</v>
      </c>
      <c r="I505" s="5"/>
    </row>
    <row r="506" spans="1:9" ht="25.5" x14ac:dyDescent="0.25">
      <c r="A506" s="147">
        <v>497</v>
      </c>
      <c r="B506" s="28" t="s">
        <v>3370</v>
      </c>
      <c r="C506" s="136">
        <v>2018</v>
      </c>
      <c r="D506" s="136" t="s">
        <v>7</v>
      </c>
      <c r="E506" s="136"/>
      <c r="F506" s="136"/>
      <c r="G506" s="136" t="s">
        <v>735</v>
      </c>
      <c r="I506" s="5"/>
    </row>
    <row r="507" spans="1:9" ht="25.5" x14ac:dyDescent="0.25">
      <c r="A507" s="147">
        <v>498</v>
      </c>
      <c r="B507" s="28" t="s">
        <v>3371</v>
      </c>
      <c r="C507" s="136">
        <v>2018</v>
      </c>
      <c r="D507" s="136" t="s">
        <v>7</v>
      </c>
      <c r="E507" s="136"/>
      <c r="F507" s="136"/>
      <c r="G507" s="136" t="s">
        <v>683</v>
      </c>
      <c r="I507" s="5"/>
    </row>
    <row r="508" spans="1:9" ht="25.5" x14ac:dyDescent="0.25">
      <c r="A508" s="147">
        <v>499</v>
      </c>
      <c r="B508" s="28" t="s">
        <v>3372</v>
      </c>
      <c r="C508" s="136">
        <v>2018</v>
      </c>
      <c r="D508" s="136" t="s">
        <v>7</v>
      </c>
      <c r="E508" s="136"/>
      <c r="F508" s="136"/>
      <c r="G508" s="136" t="s">
        <v>735</v>
      </c>
      <c r="I508" s="5"/>
    </row>
    <row r="509" spans="1:9" ht="25.5" x14ac:dyDescent="0.25">
      <c r="A509" s="147">
        <v>500</v>
      </c>
      <c r="B509" s="28" t="s">
        <v>3373</v>
      </c>
      <c r="C509" s="136">
        <v>2018</v>
      </c>
      <c r="D509" s="136" t="s">
        <v>7</v>
      </c>
      <c r="E509" s="136"/>
      <c r="F509" s="136"/>
      <c r="G509" s="136" t="s">
        <v>683</v>
      </c>
      <c r="I509" s="5"/>
    </row>
    <row r="510" spans="1:9" x14ac:dyDescent="0.25">
      <c r="A510" s="147">
        <v>501</v>
      </c>
      <c r="B510" s="28" t="s">
        <v>3374</v>
      </c>
      <c r="C510" s="136">
        <v>2018</v>
      </c>
      <c r="D510" s="136" t="s">
        <v>7</v>
      </c>
      <c r="E510" s="136"/>
      <c r="F510" s="136"/>
      <c r="G510" s="136" t="s">
        <v>735</v>
      </c>
      <c r="I510" s="5"/>
    </row>
    <row r="511" spans="1:9" ht="38.25" x14ac:dyDescent="0.25">
      <c r="A511" s="147">
        <v>502</v>
      </c>
      <c r="B511" s="28" t="s">
        <v>3375</v>
      </c>
      <c r="C511" s="136">
        <v>2018</v>
      </c>
      <c r="D511" s="136"/>
      <c r="E511" s="136" t="s">
        <v>7</v>
      </c>
      <c r="F511" s="136"/>
      <c r="G511" s="136" t="s">
        <v>683</v>
      </c>
      <c r="I511" s="5"/>
    </row>
    <row r="512" spans="1:9" ht="25.5" x14ac:dyDescent="0.25">
      <c r="A512" s="147">
        <v>503</v>
      </c>
      <c r="B512" s="28" t="s">
        <v>3376</v>
      </c>
      <c r="C512" s="136">
        <v>2018</v>
      </c>
      <c r="D512" s="136"/>
      <c r="E512" s="136" t="s">
        <v>7</v>
      </c>
      <c r="F512" s="136"/>
      <c r="G512" s="136" t="s">
        <v>684</v>
      </c>
      <c r="I512" s="5"/>
    </row>
    <row r="513" spans="1:9" ht="25.5" x14ac:dyDescent="0.25">
      <c r="A513" s="147">
        <v>504</v>
      </c>
      <c r="B513" s="28" t="s">
        <v>3377</v>
      </c>
      <c r="C513" s="136">
        <v>2018</v>
      </c>
      <c r="D513" s="136"/>
      <c r="E513" s="136" t="s">
        <v>7</v>
      </c>
      <c r="F513" s="136"/>
      <c r="G513" s="136" t="s">
        <v>684</v>
      </c>
      <c r="I513" s="5"/>
    </row>
    <row r="514" spans="1:9" x14ac:dyDescent="0.25">
      <c r="A514" s="147">
        <v>505</v>
      </c>
      <c r="B514" s="28" t="s">
        <v>3378</v>
      </c>
      <c r="C514" s="136">
        <v>2018</v>
      </c>
      <c r="D514" s="136" t="s">
        <v>7</v>
      </c>
      <c r="E514" s="136"/>
      <c r="F514" s="136"/>
      <c r="G514" s="136" t="s">
        <v>683</v>
      </c>
      <c r="I514" s="5"/>
    </row>
    <row r="515" spans="1:9" x14ac:dyDescent="0.25">
      <c r="A515" s="147">
        <v>506</v>
      </c>
      <c r="B515" s="28" t="s">
        <v>3379</v>
      </c>
      <c r="C515" s="136">
        <v>2018</v>
      </c>
      <c r="D515" s="136" t="s">
        <v>7</v>
      </c>
      <c r="E515" s="136"/>
      <c r="F515" s="136"/>
      <c r="G515" s="136" t="s">
        <v>683</v>
      </c>
      <c r="I515" s="5"/>
    </row>
    <row r="516" spans="1:9" x14ac:dyDescent="0.25">
      <c r="A516" s="147">
        <v>507</v>
      </c>
      <c r="B516" s="28" t="s">
        <v>3380</v>
      </c>
      <c r="C516" s="136">
        <v>2018</v>
      </c>
      <c r="D516" s="136" t="s">
        <v>7</v>
      </c>
      <c r="E516" s="136"/>
      <c r="F516" s="136"/>
      <c r="G516" s="136" t="s">
        <v>735</v>
      </c>
      <c r="I516" s="5"/>
    </row>
    <row r="517" spans="1:9" ht="25.5" x14ac:dyDescent="0.25">
      <c r="A517" s="147">
        <v>508</v>
      </c>
      <c r="B517" s="28" t="s">
        <v>3381</v>
      </c>
      <c r="C517" s="136">
        <v>2018</v>
      </c>
      <c r="D517" s="136" t="s">
        <v>7</v>
      </c>
      <c r="E517" s="136"/>
      <c r="F517" s="136"/>
      <c r="G517" s="136" t="s">
        <v>735</v>
      </c>
      <c r="I517" s="5"/>
    </row>
    <row r="518" spans="1:9" ht="25.5" x14ac:dyDescent="0.25">
      <c r="A518" s="147">
        <v>509</v>
      </c>
      <c r="B518" s="28" t="s">
        <v>3382</v>
      </c>
      <c r="C518" s="136">
        <v>2018</v>
      </c>
      <c r="D518" s="136" t="s">
        <v>7</v>
      </c>
      <c r="E518" s="136"/>
      <c r="F518" s="136"/>
      <c r="G518" s="136" t="s">
        <v>684</v>
      </c>
      <c r="I518" s="5"/>
    </row>
    <row r="519" spans="1:9" ht="25.5" x14ac:dyDescent="0.25">
      <c r="A519" s="147">
        <v>510</v>
      </c>
      <c r="B519" s="28" t="s">
        <v>3383</v>
      </c>
      <c r="C519" s="136">
        <v>2018</v>
      </c>
      <c r="D519" s="136" t="s">
        <v>7</v>
      </c>
      <c r="E519" s="136"/>
      <c r="F519" s="136"/>
      <c r="G519" s="136" t="s">
        <v>683</v>
      </c>
      <c r="I519" s="5"/>
    </row>
    <row r="520" spans="1:9" x14ac:dyDescent="0.25">
      <c r="A520" s="147">
        <v>511</v>
      </c>
      <c r="B520" s="28" t="s">
        <v>3384</v>
      </c>
      <c r="C520" s="136">
        <v>2018</v>
      </c>
      <c r="D520" s="136"/>
      <c r="E520" s="136" t="s">
        <v>7</v>
      </c>
      <c r="F520" s="136"/>
      <c r="G520" s="136" t="s">
        <v>684</v>
      </c>
      <c r="I520" s="5"/>
    </row>
    <row r="521" spans="1:9" ht="25.5" x14ac:dyDescent="0.25">
      <c r="A521" s="147">
        <v>512</v>
      </c>
      <c r="B521" s="28" t="s">
        <v>3385</v>
      </c>
      <c r="C521" s="136">
        <v>2018</v>
      </c>
      <c r="D521" s="136"/>
      <c r="E521" s="136" t="s">
        <v>7</v>
      </c>
      <c r="F521" s="136"/>
      <c r="G521" s="136" t="s">
        <v>683</v>
      </c>
      <c r="I521" s="5"/>
    </row>
    <row r="522" spans="1:9" ht="25.5" x14ac:dyDescent="0.25">
      <c r="A522" s="147">
        <v>513</v>
      </c>
      <c r="B522" s="28" t="s">
        <v>3386</v>
      </c>
      <c r="C522" s="136">
        <v>2018</v>
      </c>
      <c r="D522" s="136" t="s">
        <v>7</v>
      </c>
      <c r="E522" s="136"/>
      <c r="F522" s="136"/>
      <c r="G522" s="136" t="s">
        <v>735</v>
      </c>
      <c r="I522" s="5"/>
    </row>
    <row r="523" spans="1:9" ht="25.5" x14ac:dyDescent="0.25">
      <c r="A523" s="147">
        <v>514</v>
      </c>
      <c r="B523" s="28" t="s">
        <v>3387</v>
      </c>
      <c r="C523" s="136">
        <v>2018</v>
      </c>
      <c r="D523" s="136"/>
      <c r="E523" s="136" t="s">
        <v>7</v>
      </c>
      <c r="F523" s="136"/>
      <c r="G523" s="136" t="s">
        <v>735</v>
      </c>
      <c r="I523" s="5"/>
    </row>
    <row r="524" spans="1:9" x14ac:dyDescent="0.25">
      <c r="A524" s="147">
        <v>515</v>
      </c>
      <c r="B524" s="28" t="s">
        <v>3388</v>
      </c>
      <c r="C524" s="136">
        <v>2018</v>
      </c>
      <c r="D524" s="136" t="s">
        <v>7</v>
      </c>
      <c r="E524" s="136"/>
      <c r="F524" s="136"/>
      <c r="G524" s="136" t="s">
        <v>735</v>
      </c>
      <c r="I524" s="5"/>
    </row>
    <row r="525" spans="1:9" ht="25.5" x14ac:dyDescent="0.25">
      <c r="A525" s="147">
        <v>516</v>
      </c>
      <c r="B525" s="28" t="s">
        <v>3389</v>
      </c>
      <c r="C525" s="136">
        <v>2018</v>
      </c>
      <c r="D525" s="136"/>
      <c r="E525" s="136" t="s">
        <v>7</v>
      </c>
      <c r="F525" s="136"/>
      <c r="G525" s="136" t="s">
        <v>840</v>
      </c>
      <c r="I525" s="5"/>
    </row>
    <row r="526" spans="1:9" x14ac:dyDescent="0.25">
      <c r="A526" s="147">
        <v>517</v>
      </c>
      <c r="B526" s="28" t="s">
        <v>3390</v>
      </c>
      <c r="C526" s="136">
        <v>2019</v>
      </c>
      <c r="D526" s="136"/>
      <c r="E526" s="136" t="s">
        <v>7</v>
      </c>
      <c r="F526" s="136"/>
      <c r="G526" s="136" t="s">
        <v>735</v>
      </c>
      <c r="I526" s="5"/>
    </row>
    <row r="527" spans="1:9" ht="25.5" x14ac:dyDescent="0.25">
      <c r="A527" s="147">
        <v>518</v>
      </c>
      <c r="B527" s="28" t="s">
        <v>3391</v>
      </c>
      <c r="C527" s="136">
        <v>2019</v>
      </c>
      <c r="D527" s="136" t="s">
        <v>7</v>
      </c>
      <c r="E527" s="136"/>
      <c r="F527" s="136"/>
      <c r="G527" s="136" t="s">
        <v>735</v>
      </c>
      <c r="I527" s="5"/>
    </row>
    <row r="528" spans="1:9" ht="25.5" x14ac:dyDescent="0.25">
      <c r="A528" s="147">
        <v>519</v>
      </c>
      <c r="B528" s="28" t="s">
        <v>3392</v>
      </c>
      <c r="C528" s="136">
        <v>2019</v>
      </c>
      <c r="D528" s="136" t="s">
        <v>7</v>
      </c>
      <c r="E528" s="136"/>
      <c r="F528" s="136"/>
      <c r="G528" s="136" t="s">
        <v>683</v>
      </c>
      <c r="I528" s="5"/>
    </row>
    <row r="529" spans="1:9" ht="25.5" x14ac:dyDescent="0.25">
      <c r="A529" s="147">
        <v>520</v>
      </c>
      <c r="B529" s="28" t="s">
        <v>3393</v>
      </c>
      <c r="C529" s="136">
        <v>2019</v>
      </c>
      <c r="D529" s="136" t="s">
        <v>7</v>
      </c>
      <c r="E529" s="136"/>
      <c r="F529" s="136"/>
      <c r="G529" s="136" t="s">
        <v>735</v>
      </c>
      <c r="I529" s="5"/>
    </row>
    <row r="530" spans="1:9" ht="25.5" x14ac:dyDescent="0.25">
      <c r="A530" s="147">
        <v>521</v>
      </c>
      <c r="B530" s="28" t="s">
        <v>3394</v>
      </c>
      <c r="C530" s="136">
        <v>2019</v>
      </c>
      <c r="D530" s="136" t="s">
        <v>7</v>
      </c>
      <c r="E530" s="136"/>
      <c r="F530" s="136"/>
      <c r="G530" s="136" t="s">
        <v>684</v>
      </c>
      <c r="I530" s="5"/>
    </row>
    <row r="531" spans="1:9" ht="25.5" x14ac:dyDescent="0.25">
      <c r="A531" s="147">
        <v>522</v>
      </c>
      <c r="B531" s="28" t="s">
        <v>3395</v>
      </c>
      <c r="C531" s="136">
        <v>2019</v>
      </c>
      <c r="D531" s="136"/>
      <c r="E531" s="136" t="s">
        <v>7</v>
      </c>
      <c r="F531" s="136"/>
      <c r="G531" s="136" t="s">
        <v>735</v>
      </c>
      <c r="I531" s="5"/>
    </row>
    <row r="532" spans="1:9" ht="25.5" x14ac:dyDescent="0.25">
      <c r="A532" s="147">
        <v>523</v>
      </c>
      <c r="B532" s="28" t="s">
        <v>3396</v>
      </c>
      <c r="C532" s="136">
        <v>2019</v>
      </c>
      <c r="D532" s="136"/>
      <c r="E532" s="136" t="s">
        <v>7</v>
      </c>
      <c r="F532" s="136"/>
      <c r="G532" s="136" t="s">
        <v>683</v>
      </c>
      <c r="I532" s="5"/>
    </row>
    <row r="533" spans="1:9" x14ac:dyDescent="0.25">
      <c r="A533" s="147">
        <v>524</v>
      </c>
      <c r="B533" s="28" t="s">
        <v>3397</v>
      </c>
      <c r="C533" s="136">
        <v>2019</v>
      </c>
      <c r="D533" s="136"/>
      <c r="E533" s="136" t="s">
        <v>7</v>
      </c>
      <c r="F533" s="136"/>
      <c r="G533" s="136" t="s">
        <v>683</v>
      </c>
      <c r="I533" s="5"/>
    </row>
    <row r="534" spans="1:9" ht="25.5" x14ac:dyDescent="0.25">
      <c r="A534" s="147">
        <v>525</v>
      </c>
      <c r="B534" s="28" t="s">
        <v>3398</v>
      </c>
      <c r="C534" s="136">
        <v>2019</v>
      </c>
      <c r="D534" s="136" t="s">
        <v>7</v>
      </c>
      <c r="E534" s="136"/>
      <c r="F534" s="136"/>
      <c r="G534" s="136" t="s">
        <v>683</v>
      </c>
      <c r="I534" s="5"/>
    </row>
    <row r="535" spans="1:9" x14ac:dyDescent="0.25">
      <c r="A535" s="147">
        <v>526</v>
      </c>
      <c r="B535" s="28" t="s">
        <v>3399</v>
      </c>
      <c r="C535" s="136">
        <v>2019</v>
      </c>
      <c r="D535" s="136"/>
      <c r="E535" s="136" t="s">
        <v>7</v>
      </c>
      <c r="F535" s="136"/>
      <c r="G535" s="136" t="s">
        <v>735</v>
      </c>
      <c r="I535" s="5"/>
    </row>
    <row r="536" spans="1:9" x14ac:dyDescent="0.25">
      <c r="A536" s="147">
        <v>527</v>
      </c>
      <c r="B536" s="28" t="s">
        <v>3400</v>
      </c>
      <c r="C536" s="136">
        <v>2019</v>
      </c>
      <c r="D536" s="136" t="s">
        <v>7</v>
      </c>
      <c r="E536" s="136"/>
      <c r="F536" s="136"/>
      <c r="G536" s="136" t="s">
        <v>683</v>
      </c>
      <c r="I536" s="5"/>
    </row>
    <row r="537" spans="1:9" ht="25.5" x14ac:dyDescent="0.25">
      <c r="A537" s="147">
        <v>528</v>
      </c>
      <c r="B537" s="28" t="s">
        <v>3401</v>
      </c>
      <c r="C537" s="136">
        <v>2019</v>
      </c>
      <c r="D537" s="136"/>
      <c r="E537" s="136" t="s">
        <v>7</v>
      </c>
      <c r="F537" s="136"/>
      <c r="G537" s="136" t="s">
        <v>3402</v>
      </c>
      <c r="I537" s="5"/>
    </row>
    <row r="538" spans="1:9" ht="25.5" x14ac:dyDescent="0.25">
      <c r="A538" s="147">
        <v>529</v>
      </c>
      <c r="B538" s="28" t="s">
        <v>3403</v>
      </c>
      <c r="C538" s="136">
        <v>2019</v>
      </c>
      <c r="D538" s="136" t="s">
        <v>7</v>
      </c>
      <c r="E538" s="136"/>
      <c r="F538" s="136"/>
      <c r="G538" s="136" t="s">
        <v>735</v>
      </c>
      <c r="I538" s="5"/>
    </row>
    <row r="539" spans="1:9" x14ac:dyDescent="0.25">
      <c r="A539" s="147">
        <v>530</v>
      </c>
      <c r="B539" s="28" t="s">
        <v>3404</v>
      </c>
      <c r="C539" s="136">
        <v>2019</v>
      </c>
      <c r="D539" s="136"/>
      <c r="E539" s="136" t="s">
        <v>7</v>
      </c>
      <c r="F539" s="136"/>
      <c r="G539" s="136" t="s">
        <v>735</v>
      </c>
      <c r="I539" s="5"/>
    </row>
    <row r="540" spans="1:9" x14ac:dyDescent="0.25">
      <c r="A540" s="147">
        <v>531</v>
      </c>
      <c r="B540" s="28" t="s">
        <v>3405</v>
      </c>
      <c r="C540" s="136">
        <v>2019</v>
      </c>
      <c r="D540" s="136"/>
      <c r="E540" s="136" t="s">
        <v>7</v>
      </c>
      <c r="F540" s="136"/>
      <c r="G540" s="136" t="s">
        <v>684</v>
      </c>
      <c r="I540" s="5"/>
    </row>
    <row r="541" spans="1:9" ht="25.5" x14ac:dyDescent="0.25">
      <c r="A541" s="147">
        <v>532</v>
      </c>
      <c r="B541" s="28" t="s">
        <v>3406</v>
      </c>
      <c r="C541" s="136">
        <v>2019</v>
      </c>
      <c r="D541" s="136" t="s">
        <v>7</v>
      </c>
      <c r="E541" s="136"/>
      <c r="F541" s="136"/>
      <c r="G541" s="136" t="s">
        <v>3407</v>
      </c>
      <c r="I541" s="5"/>
    </row>
    <row r="542" spans="1:9" ht="25.5" x14ac:dyDescent="0.25">
      <c r="A542" s="147">
        <v>533</v>
      </c>
      <c r="B542" s="28" t="s">
        <v>3408</v>
      </c>
      <c r="C542" s="136">
        <v>2019</v>
      </c>
      <c r="D542" s="136" t="s">
        <v>7</v>
      </c>
      <c r="E542" s="136"/>
      <c r="F542" s="136"/>
      <c r="G542" s="136" t="s">
        <v>683</v>
      </c>
      <c r="I542" s="5"/>
    </row>
    <row r="543" spans="1:9" ht="38.25" x14ac:dyDescent="0.25">
      <c r="A543" s="147">
        <v>534</v>
      </c>
      <c r="B543" s="28" t="s">
        <v>3409</v>
      </c>
      <c r="C543" s="136">
        <v>2019</v>
      </c>
      <c r="D543" s="136" t="s">
        <v>7</v>
      </c>
      <c r="E543" s="136"/>
      <c r="F543" s="136"/>
      <c r="G543" s="136" t="s">
        <v>684</v>
      </c>
      <c r="I543" s="5"/>
    </row>
    <row r="544" spans="1:9" ht="25.5" x14ac:dyDescent="0.25">
      <c r="A544" s="147">
        <v>535</v>
      </c>
      <c r="B544" s="28" t="s">
        <v>3410</v>
      </c>
      <c r="C544" s="136">
        <v>2019</v>
      </c>
      <c r="D544" s="136" t="s">
        <v>7</v>
      </c>
      <c r="E544" s="136"/>
      <c r="F544" s="136"/>
      <c r="G544" s="136" t="s">
        <v>683</v>
      </c>
      <c r="I544" s="5"/>
    </row>
    <row r="545" spans="1:9" x14ac:dyDescent="0.25">
      <c r="A545" s="147">
        <v>536</v>
      </c>
      <c r="B545" s="28" t="s">
        <v>3411</v>
      </c>
      <c r="C545" s="136">
        <v>2019</v>
      </c>
      <c r="D545" s="136" t="s">
        <v>7</v>
      </c>
      <c r="E545" s="136"/>
      <c r="F545" s="136"/>
      <c r="G545" s="136" t="s">
        <v>683</v>
      </c>
      <c r="I545" s="5"/>
    </row>
    <row r="546" spans="1:9" x14ac:dyDescent="0.25">
      <c r="A546" s="147">
        <v>537</v>
      </c>
      <c r="B546" s="28" t="s">
        <v>3397</v>
      </c>
      <c r="C546" s="136">
        <v>2019</v>
      </c>
      <c r="D546" s="136"/>
      <c r="E546" s="136" t="s">
        <v>7</v>
      </c>
      <c r="F546" s="136"/>
      <c r="G546" s="136" t="s">
        <v>684</v>
      </c>
      <c r="I546" s="5"/>
    </row>
    <row r="547" spans="1:9" ht="25.5" x14ac:dyDescent="0.25">
      <c r="A547" s="147">
        <v>538</v>
      </c>
      <c r="B547" s="28" t="s">
        <v>3412</v>
      </c>
      <c r="C547" s="136">
        <v>2019</v>
      </c>
      <c r="D547" s="136"/>
      <c r="E547" s="136" t="s">
        <v>7</v>
      </c>
      <c r="F547" s="136"/>
      <c r="G547" s="136" t="s">
        <v>683</v>
      </c>
      <c r="I547" s="5"/>
    </row>
    <row r="548" spans="1:9" ht="25.5" x14ac:dyDescent="0.25">
      <c r="A548" s="147">
        <v>539</v>
      </c>
      <c r="B548" s="28" t="s">
        <v>3413</v>
      </c>
      <c r="C548" s="136">
        <v>2019</v>
      </c>
      <c r="D548" s="136" t="s">
        <v>7</v>
      </c>
      <c r="E548" s="136"/>
      <c r="F548" s="136"/>
      <c r="G548" s="136" t="s">
        <v>683</v>
      </c>
      <c r="I548" s="5"/>
    </row>
    <row r="549" spans="1:9" x14ac:dyDescent="0.25">
      <c r="A549" s="147">
        <v>540</v>
      </c>
      <c r="B549" s="28" t="s">
        <v>3414</v>
      </c>
      <c r="C549" s="136">
        <v>2019</v>
      </c>
      <c r="D549" s="136" t="s">
        <v>7</v>
      </c>
      <c r="E549" s="136"/>
      <c r="F549" s="136"/>
      <c r="G549" s="136" t="s">
        <v>684</v>
      </c>
      <c r="I549" s="5"/>
    </row>
    <row r="550" spans="1:9" x14ac:dyDescent="0.25">
      <c r="A550" s="147">
        <v>541</v>
      </c>
      <c r="B550" s="28" t="s">
        <v>3415</v>
      </c>
      <c r="C550" s="136">
        <v>2019</v>
      </c>
      <c r="D550" s="136"/>
      <c r="E550" s="136" t="s">
        <v>7</v>
      </c>
      <c r="F550" s="136"/>
      <c r="G550" s="136" t="s">
        <v>683</v>
      </c>
      <c r="I550" s="5"/>
    </row>
    <row r="551" spans="1:9" x14ac:dyDescent="0.25">
      <c r="A551" s="147">
        <v>542</v>
      </c>
      <c r="B551" s="28" t="s">
        <v>3416</v>
      </c>
      <c r="C551" s="136">
        <v>2019</v>
      </c>
      <c r="D551" s="136" t="s">
        <v>7</v>
      </c>
      <c r="E551" s="136"/>
      <c r="F551" s="136"/>
      <c r="G551" s="136" t="s">
        <v>735</v>
      </c>
      <c r="I551" s="5"/>
    </row>
    <row r="552" spans="1:9" x14ac:dyDescent="0.25">
      <c r="A552" s="147">
        <v>543</v>
      </c>
      <c r="B552" s="28" t="s">
        <v>3416</v>
      </c>
      <c r="C552" s="136">
        <v>2019</v>
      </c>
      <c r="D552" s="136" t="s">
        <v>7</v>
      </c>
      <c r="E552" s="136"/>
      <c r="F552" s="136"/>
      <c r="G552" s="136" t="s">
        <v>683</v>
      </c>
      <c r="I552" s="5"/>
    </row>
    <row r="553" spans="1:9" ht="25.5" x14ac:dyDescent="0.25">
      <c r="A553" s="147">
        <v>544</v>
      </c>
      <c r="B553" s="28" t="s">
        <v>3417</v>
      </c>
      <c r="C553" s="136">
        <v>2019</v>
      </c>
      <c r="D553" s="136"/>
      <c r="E553" s="136" t="s">
        <v>7</v>
      </c>
      <c r="F553" s="136"/>
      <c r="G553" s="136" t="s">
        <v>826</v>
      </c>
      <c r="I553" s="5"/>
    </row>
    <row r="554" spans="1:9" x14ac:dyDescent="0.25">
      <c r="A554" s="147">
        <v>545</v>
      </c>
      <c r="B554" s="28" t="s">
        <v>3418</v>
      </c>
      <c r="C554" s="136">
        <v>2019</v>
      </c>
      <c r="D554" s="136" t="s">
        <v>7</v>
      </c>
      <c r="E554" s="136"/>
      <c r="F554" s="136"/>
      <c r="G554" s="136" t="s">
        <v>840</v>
      </c>
      <c r="I554" s="5"/>
    </row>
    <row r="555" spans="1:9" ht="25.5" x14ac:dyDescent="0.25">
      <c r="A555" s="147">
        <v>546</v>
      </c>
      <c r="B555" s="28" t="s">
        <v>3419</v>
      </c>
      <c r="C555" s="136">
        <v>2019</v>
      </c>
      <c r="D555" s="136" t="s">
        <v>7</v>
      </c>
      <c r="E555" s="136"/>
      <c r="F555" s="136"/>
      <c r="G555" s="136" t="s">
        <v>842</v>
      </c>
      <c r="I555" s="5"/>
    </row>
    <row r="556" spans="1:9" ht="25.5" x14ac:dyDescent="0.25">
      <c r="A556" s="147">
        <v>547</v>
      </c>
      <c r="B556" s="28" t="s">
        <v>3420</v>
      </c>
      <c r="C556" s="136">
        <v>2019</v>
      </c>
      <c r="D556" s="136"/>
      <c r="E556" s="136" t="s">
        <v>7</v>
      </c>
      <c r="F556" s="136"/>
      <c r="G556" s="136" t="s">
        <v>826</v>
      </c>
    </row>
    <row r="557" spans="1:9" x14ac:dyDescent="0.25">
      <c r="A557" s="147">
        <v>548</v>
      </c>
      <c r="B557" s="28" t="s">
        <v>3421</v>
      </c>
      <c r="C557" s="136">
        <v>2019</v>
      </c>
      <c r="D557" s="136"/>
      <c r="E557" s="136" t="s">
        <v>7</v>
      </c>
      <c r="F557" s="136"/>
      <c r="G557" s="136" t="s">
        <v>826</v>
      </c>
      <c r="I557" s="5"/>
    </row>
    <row r="558" spans="1:9" ht="25.5" x14ac:dyDescent="0.25">
      <c r="A558" s="147">
        <v>549</v>
      </c>
      <c r="B558" s="28" t="s">
        <v>3422</v>
      </c>
      <c r="C558" s="136">
        <v>2019</v>
      </c>
      <c r="D558" s="136"/>
      <c r="E558" s="136" t="s">
        <v>7</v>
      </c>
      <c r="F558" s="136"/>
      <c r="G558" s="136" t="s">
        <v>826</v>
      </c>
      <c r="I558" s="5"/>
    </row>
    <row r="559" spans="1:9" ht="25.5" x14ac:dyDescent="0.25">
      <c r="A559" s="147">
        <v>550</v>
      </c>
      <c r="B559" s="28" t="s">
        <v>3423</v>
      </c>
      <c r="C559" s="136">
        <v>2019</v>
      </c>
      <c r="D559" s="136" t="s">
        <v>7</v>
      </c>
      <c r="E559" s="136"/>
      <c r="F559" s="136"/>
      <c r="G559" s="136" t="s">
        <v>826</v>
      </c>
      <c r="I559" s="5"/>
    </row>
    <row r="560" spans="1:9" ht="57" customHeight="1" x14ac:dyDescent="0.25">
      <c r="A560" s="147">
        <v>551</v>
      </c>
      <c r="B560" s="28" t="s">
        <v>3424</v>
      </c>
      <c r="C560" s="136">
        <v>2017</v>
      </c>
      <c r="D560" s="136"/>
      <c r="E560" s="136"/>
      <c r="F560" s="136" t="s">
        <v>7</v>
      </c>
      <c r="G560" s="136" t="s">
        <v>3427</v>
      </c>
      <c r="I560" s="5"/>
    </row>
    <row r="561" spans="1:9" x14ac:dyDescent="0.25">
      <c r="A561" s="147">
        <v>552</v>
      </c>
      <c r="B561" s="28" t="s">
        <v>3425</v>
      </c>
      <c r="C561" s="136">
        <v>2019</v>
      </c>
      <c r="D561" s="136"/>
      <c r="E561" s="136" t="s">
        <v>7</v>
      </c>
      <c r="F561" s="136"/>
      <c r="G561" s="136" t="s">
        <v>684</v>
      </c>
      <c r="I561" s="5"/>
    </row>
    <row r="562" spans="1:9" x14ac:dyDescent="0.25">
      <c r="A562" s="111"/>
      <c r="B562" s="181"/>
      <c r="C562" s="183"/>
      <c r="D562" s="111">
        <f>COUNTIFS(B10:B561,"*",D10:D561,"V")</f>
        <v>381</v>
      </c>
      <c r="E562" s="111">
        <f>COUNTIFS(B10:B561,"*",E10:E561,"V")</f>
        <v>151</v>
      </c>
      <c r="F562" s="111">
        <f>COUNTIFS(B10:B561,"*",F10:F561,"V")</f>
        <v>20</v>
      </c>
      <c r="G562" s="53"/>
      <c r="I562" s="5"/>
    </row>
    <row r="563" spans="1:9" x14ac:dyDescent="0.25">
      <c r="A563" s="21"/>
    </row>
    <row r="564" spans="1:9" x14ac:dyDescent="0.25">
      <c r="A564" s="21" t="s">
        <v>25</v>
      </c>
      <c r="D564" s="55"/>
    </row>
    <row r="565" spans="1:9" ht="17.25" x14ac:dyDescent="0.25">
      <c r="A565" s="77" t="s">
        <v>311</v>
      </c>
      <c r="D565" s="54"/>
    </row>
  </sheetData>
  <mergeCells count="6">
    <mergeCell ref="G7:G8"/>
    <mergeCell ref="B562:C562"/>
    <mergeCell ref="A7:A8"/>
    <mergeCell ref="B7:B8"/>
    <mergeCell ref="C7:C8"/>
    <mergeCell ref="D7:F7"/>
  </mergeCells>
  <conditionalFormatting sqref="E26:F29">
    <cfRule type="duplicateValues" dxfId="631" priority="833"/>
  </conditionalFormatting>
  <conditionalFormatting sqref="D110:F110">
    <cfRule type="duplicateValues" dxfId="630" priority="874"/>
  </conditionalFormatting>
  <conditionalFormatting sqref="D111:F111">
    <cfRule type="duplicateValues" dxfId="629" priority="873"/>
  </conditionalFormatting>
  <conditionalFormatting sqref="D112:F112">
    <cfRule type="duplicateValues" dxfId="628" priority="872"/>
  </conditionalFormatting>
  <conditionalFormatting sqref="D113:F113">
    <cfRule type="duplicateValues" dxfId="627" priority="871"/>
  </conditionalFormatting>
  <conditionalFormatting sqref="D114:F114">
    <cfRule type="duplicateValues" dxfId="626" priority="870"/>
  </conditionalFormatting>
  <conditionalFormatting sqref="D90:F90">
    <cfRule type="duplicateValues" dxfId="625" priority="867"/>
  </conditionalFormatting>
  <conditionalFormatting sqref="D91:F91">
    <cfRule type="duplicateValues" dxfId="624" priority="866"/>
  </conditionalFormatting>
  <conditionalFormatting sqref="D92:F92">
    <cfRule type="duplicateValues" dxfId="623" priority="865"/>
  </conditionalFormatting>
  <conditionalFormatting sqref="D93:F93">
    <cfRule type="duplicateValues" dxfId="622" priority="864"/>
  </conditionalFormatting>
  <conditionalFormatting sqref="D94:F94">
    <cfRule type="duplicateValues" dxfId="621" priority="863"/>
  </conditionalFormatting>
  <conditionalFormatting sqref="E99:F105 F95:F98">
    <cfRule type="duplicateValues" dxfId="620" priority="862"/>
  </conditionalFormatting>
  <conditionalFormatting sqref="E107:F109 F106">
    <cfRule type="duplicateValues" dxfId="619" priority="861"/>
  </conditionalFormatting>
  <conditionalFormatting sqref="D70:F70">
    <cfRule type="duplicateValues" dxfId="618" priority="860"/>
  </conditionalFormatting>
  <conditionalFormatting sqref="D71:F71">
    <cfRule type="duplicateValues" dxfId="617" priority="859"/>
  </conditionalFormatting>
  <conditionalFormatting sqref="D72:F72">
    <cfRule type="duplicateValues" dxfId="616" priority="858"/>
  </conditionalFormatting>
  <conditionalFormatting sqref="D73:F73">
    <cfRule type="duplicateValues" dxfId="615" priority="857"/>
  </conditionalFormatting>
  <conditionalFormatting sqref="D74:F74">
    <cfRule type="duplicateValues" dxfId="614" priority="856"/>
  </conditionalFormatting>
  <conditionalFormatting sqref="D75 E81:F82 F75:F80 E85:F85 E83 F84">
    <cfRule type="duplicateValues" dxfId="613" priority="855"/>
  </conditionalFormatting>
  <conditionalFormatting sqref="E87:F89 F86">
    <cfRule type="duplicateValues" dxfId="612" priority="854"/>
  </conditionalFormatting>
  <conditionalFormatting sqref="D50:F50">
    <cfRule type="duplicateValues" dxfId="611" priority="853"/>
  </conditionalFormatting>
  <conditionalFormatting sqref="D51:F51">
    <cfRule type="duplicateValues" dxfId="610" priority="852"/>
  </conditionalFormatting>
  <conditionalFormatting sqref="D52:F52">
    <cfRule type="duplicateValues" dxfId="609" priority="851"/>
  </conditionalFormatting>
  <conditionalFormatting sqref="D53:F53">
    <cfRule type="duplicateValues" dxfId="608" priority="850"/>
  </conditionalFormatting>
  <conditionalFormatting sqref="D54:F54">
    <cfRule type="duplicateValues" dxfId="607" priority="849"/>
  </conditionalFormatting>
  <conditionalFormatting sqref="E55:F55 E60:F65 F56:F57 E58 F59">
    <cfRule type="duplicateValues" dxfId="606" priority="848"/>
  </conditionalFormatting>
  <conditionalFormatting sqref="D69:F69 E66:F68">
    <cfRule type="duplicateValues" dxfId="605" priority="847"/>
  </conditionalFormatting>
  <conditionalFormatting sqref="D30:F30">
    <cfRule type="duplicateValues" dxfId="604" priority="846"/>
  </conditionalFormatting>
  <conditionalFormatting sqref="D31:F31">
    <cfRule type="duplicateValues" dxfId="603" priority="845"/>
  </conditionalFormatting>
  <conditionalFormatting sqref="D32:F32">
    <cfRule type="duplicateValues" dxfId="602" priority="844"/>
  </conditionalFormatting>
  <conditionalFormatting sqref="D33:F33">
    <cfRule type="duplicateValues" dxfId="601" priority="843"/>
  </conditionalFormatting>
  <conditionalFormatting sqref="D34:F34">
    <cfRule type="duplicateValues" dxfId="600" priority="842"/>
  </conditionalFormatting>
  <conditionalFormatting sqref="E45:F45 F35:F37 E38:F38 F41 F44 E39:E40 E42:E43">
    <cfRule type="duplicateValues" dxfId="599" priority="841"/>
  </conditionalFormatting>
  <conditionalFormatting sqref="F46 E47:F49">
    <cfRule type="duplicateValues" dxfId="598" priority="840"/>
  </conditionalFormatting>
  <conditionalFormatting sqref="D10:F10">
    <cfRule type="duplicateValues" dxfId="597" priority="839"/>
  </conditionalFormatting>
  <conditionalFormatting sqref="D11:F11">
    <cfRule type="duplicateValues" dxfId="596" priority="838"/>
  </conditionalFormatting>
  <conditionalFormatting sqref="D12:F12">
    <cfRule type="duplicateValues" dxfId="595" priority="837"/>
  </conditionalFormatting>
  <conditionalFormatting sqref="D13:F13">
    <cfRule type="duplicateValues" dxfId="594" priority="836"/>
  </conditionalFormatting>
  <conditionalFormatting sqref="D14:F14">
    <cfRule type="duplicateValues" dxfId="593" priority="835"/>
  </conditionalFormatting>
  <conditionalFormatting sqref="E15:F17 E24:F24 F18:F22 E23 E25">
    <cfRule type="duplicateValues" dxfId="592" priority="834"/>
  </conditionalFormatting>
  <conditionalFormatting sqref="D15">
    <cfRule type="duplicateValues" dxfId="591" priority="832"/>
  </conditionalFormatting>
  <conditionalFormatting sqref="D16">
    <cfRule type="duplicateValues" dxfId="590" priority="831"/>
  </conditionalFormatting>
  <conditionalFormatting sqref="D17">
    <cfRule type="duplicateValues" dxfId="589" priority="830"/>
  </conditionalFormatting>
  <conditionalFormatting sqref="D18">
    <cfRule type="duplicateValues" dxfId="588" priority="829"/>
  </conditionalFormatting>
  <conditionalFormatting sqref="D19">
    <cfRule type="duplicateValues" dxfId="587" priority="828"/>
  </conditionalFormatting>
  <conditionalFormatting sqref="D20">
    <cfRule type="duplicateValues" dxfId="586" priority="827"/>
  </conditionalFormatting>
  <conditionalFormatting sqref="D21">
    <cfRule type="duplicateValues" dxfId="585" priority="826"/>
  </conditionalFormatting>
  <conditionalFormatting sqref="D22">
    <cfRule type="duplicateValues" dxfId="584" priority="825"/>
  </conditionalFormatting>
  <conditionalFormatting sqref="D23">
    <cfRule type="duplicateValues" dxfId="583" priority="824"/>
  </conditionalFormatting>
  <conditionalFormatting sqref="D24">
    <cfRule type="duplicateValues" dxfId="582" priority="823"/>
  </conditionalFormatting>
  <conditionalFormatting sqref="D25">
    <cfRule type="duplicateValues" dxfId="581" priority="822"/>
  </conditionalFormatting>
  <conditionalFormatting sqref="D26">
    <cfRule type="duplicateValues" dxfId="580" priority="821"/>
  </conditionalFormatting>
  <conditionalFormatting sqref="D27">
    <cfRule type="duplicateValues" dxfId="579" priority="820"/>
  </conditionalFormatting>
  <conditionalFormatting sqref="D28">
    <cfRule type="duplicateValues" dxfId="578" priority="819"/>
  </conditionalFormatting>
  <conditionalFormatting sqref="D29">
    <cfRule type="duplicateValues" dxfId="577" priority="818"/>
  </conditionalFormatting>
  <conditionalFormatting sqref="E35">
    <cfRule type="duplicateValues" dxfId="576" priority="817"/>
  </conditionalFormatting>
  <conditionalFormatting sqref="E36">
    <cfRule type="duplicateValues" dxfId="575" priority="816"/>
  </conditionalFormatting>
  <conditionalFormatting sqref="E37">
    <cfRule type="duplicateValues" dxfId="574" priority="815"/>
  </conditionalFormatting>
  <conditionalFormatting sqref="D38">
    <cfRule type="duplicateValues" dxfId="573" priority="814"/>
  </conditionalFormatting>
  <conditionalFormatting sqref="D39">
    <cfRule type="duplicateValues" dxfId="572" priority="813"/>
  </conditionalFormatting>
  <conditionalFormatting sqref="D40">
    <cfRule type="duplicateValues" dxfId="571" priority="812"/>
  </conditionalFormatting>
  <conditionalFormatting sqref="E41">
    <cfRule type="duplicateValues" dxfId="570" priority="811"/>
  </conditionalFormatting>
  <conditionalFormatting sqref="D42">
    <cfRule type="duplicateValues" dxfId="569" priority="810"/>
  </conditionalFormatting>
  <conditionalFormatting sqref="D43">
    <cfRule type="duplicateValues" dxfId="568" priority="809"/>
  </conditionalFormatting>
  <conditionalFormatting sqref="D44">
    <cfRule type="duplicateValues" dxfId="567" priority="808"/>
  </conditionalFormatting>
  <conditionalFormatting sqref="E46">
    <cfRule type="duplicateValues" dxfId="566" priority="807"/>
  </conditionalFormatting>
  <conditionalFormatting sqref="D47">
    <cfRule type="duplicateValues" dxfId="565" priority="806"/>
  </conditionalFormatting>
  <conditionalFormatting sqref="D48">
    <cfRule type="duplicateValues" dxfId="564" priority="805"/>
  </conditionalFormatting>
  <conditionalFormatting sqref="D49">
    <cfRule type="duplicateValues" dxfId="563" priority="804"/>
  </conditionalFormatting>
  <conditionalFormatting sqref="D55">
    <cfRule type="duplicateValues" dxfId="562" priority="803"/>
  </conditionalFormatting>
  <conditionalFormatting sqref="D56">
    <cfRule type="duplicateValues" dxfId="561" priority="802"/>
  </conditionalFormatting>
  <conditionalFormatting sqref="D57">
    <cfRule type="duplicateValues" dxfId="560" priority="801"/>
  </conditionalFormatting>
  <conditionalFormatting sqref="D58">
    <cfRule type="duplicateValues" dxfId="559" priority="800"/>
  </conditionalFormatting>
  <conditionalFormatting sqref="D59">
    <cfRule type="duplicateValues" dxfId="558" priority="799"/>
  </conditionalFormatting>
  <conditionalFormatting sqref="D60">
    <cfRule type="duplicateValues" dxfId="557" priority="798"/>
  </conditionalFormatting>
  <conditionalFormatting sqref="D61">
    <cfRule type="duplicateValues" dxfId="556" priority="797"/>
  </conditionalFormatting>
  <conditionalFormatting sqref="D62">
    <cfRule type="duplicateValues" dxfId="555" priority="796"/>
  </conditionalFormatting>
  <conditionalFormatting sqref="D63">
    <cfRule type="duplicateValues" dxfId="554" priority="795"/>
  </conditionalFormatting>
  <conditionalFormatting sqref="D64">
    <cfRule type="duplicateValues" dxfId="553" priority="794"/>
  </conditionalFormatting>
  <conditionalFormatting sqref="D65">
    <cfRule type="duplicateValues" dxfId="552" priority="793"/>
  </conditionalFormatting>
  <conditionalFormatting sqref="D66">
    <cfRule type="duplicateValues" dxfId="551" priority="792"/>
  </conditionalFormatting>
  <conditionalFormatting sqref="D67">
    <cfRule type="duplicateValues" dxfId="550" priority="791"/>
  </conditionalFormatting>
  <conditionalFormatting sqref="D68">
    <cfRule type="duplicateValues" dxfId="549" priority="790"/>
  </conditionalFormatting>
  <conditionalFormatting sqref="E75">
    <cfRule type="duplicateValues" dxfId="548" priority="789"/>
  </conditionalFormatting>
  <conditionalFormatting sqref="D76">
    <cfRule type="duplicateValues" dxfId="547" priority="788"/>
  </conditionalFormatting>
  <conditionalFormatting sqref="D77">
    <cfRule type="duplicateValues" dxfId="546" priority="787"/>
  </conditionalFormatting>
  <conditionalFormatting sqref="D78">
    <cfRule type="duplicateValues" dxfId="545" priority="786"/>
  </conditionalFormatting>
  <conditionalFormatting sqref="D79">
    <cfRule type="duplicateValues" dxfId="544" priority="785"/>
  </conditionalFormatting>
  <conditionalFormatting sqref="D80">
    <cfRule type="duplicateValues" dxfId="543" priority="784"/>
  </conditionalFormatting>
  <conditionalFormatting sqref="D81">
    <cfRule type="duplicateValues" dxfId="542" priority="783"/>
  </conditionalFormatting>
  <conditionalFormatting sqref="D82">
    <cfRule type="duplicateValues" dxfId="541" priority="782"/>
  </conditionalFormatting>
  <conditionalFormatting sqref="D83">
    <cfRule type="duplicateValues" dxfId="540" priority="781"/>
  </conditionalFormatting>
  <conditionalFormatting sqref="D84">
    <cfRule type="duplicateValues" dxfId="539" priority="780"/>
  </conditionalFormatting>
  <conditionalFormatting sqref="D85">
    <cfRule type="duplicateValues" dxfId="538" priority="779"/>
  </conditionalFormatting>
  <conditionalFormatting sqref="D86">
    <cfRule type="duplicateValues" dxfId="537" priority="778"/>
  </conditionalFormatting>
  <conditionalFormatting sqref="D87">
    <cfRule type="duplicateValues" dxfId="536" priority="777"/>
  </conditionalFormatting>
  <conditionalFormatting sqref="D88">
    <cfRule type="duplicateValues" dxfId="535" priority="776"/>
  </conditionalFormatting>
  <conditionalFormatting sqref="D89">
    <cfRule type="duplicateValues" dxfId="534" priority="775"/>
  </conditionalFormatting>
  <conditionalFormatting sqref="D95">
    <cfRule type="duplicateValues" dxfId="533" priority="774"/>
  </conditionalFormatting>
  <conditionalFormatting sqref="D96">
    <cfRule type="duplicateValues" dxfId="532" priority="773"/>
  </conditionalFormatting>
  <conditionalFormatting sqref="D97">
    <cfRule type="duplicateValues" dxfId="531" priority="772"/>
  </conditionalFormatting>
  <conditionalFormatting sqref="D98">
    <cfRule type="duplicateValues" dxfId="530" priority="771"/>
  </conditionalFormatting>
  <conditionalFormatting sqref="D99">
    <cfRule type="duplicateValues" dxfId="529" priority="770"/>
  </conditionalFormatting>
  <conditionalFormatting sqref="D100">
    <cfRule type="duplicateValues" dxfId="528" priority="769"/>
  </conditionalFormatting>
  <conditionalFormatting sqref="D101">
    <cfRule type="duplicateValues" dxfId="527" priority="768"/>
  </conditionalFormatting>
  <conditionalFormatting sqref="D102">
    <cfRule type="duplicateValues" dxfId="526" priority="767"/>
  </conditionalFormatting>
  <conditionalFormatting sqref="D103">
    <cfRule type="duplicateValues" dxfId="525" priority="766"/>
  </conditionalFormatting>
  <conditionalFormatting sqref="D104">
    <cfRule type="duplicateValues" dxfId="524" priority="765"/>
  </conditionalFormatting>
  <conditionalFormatting sqref="D105">
    <cfRule type="duplicateValues" dxfId="523" priority="764"/>
  </conditionalFormatting>
  <conditionalFormatting sqref="D106">
    <cfRule type="duplicateValues" dxfId="522" priority="763"/>
  </conditionalFormatting>
  <conditionalFormatting sqref="D107">
    <cfRule type="duplicateValues" dxfId="521" priority="762"/>
  </conditionalFormatting>
  <conditionalFormatting sqref="D108">
    <cfRule type="duplicateValues" dxfId="520" priority="761"/>
  </conditionalFormatting>
  <conditionalFormatting sqref="D109">
    <cfRule type="duplicateValues" dxfId="519" priority="760"/>
  </conditionalFormatting>
  <conditionalFormatting sqref="D115">
    <cfRule type="duplicateValues" dxfId="518" priority="759"/>
  </conditionalFormatting>
  <conditionalFormatting sqref="D116">
    <cfRule type="duplicateValues" dxfId="517" priority="758"/>
  </conditionalFormatting>
  <conditionalFormatting sqref="D117">
    <cfRule type="duplicateValues" dxfId="516" priority="757"/>
  </conditionalFormatting>
  <conditionalFormatting sqref="D118">
    <cfRule type="duplicateValues" dxfId="515" priority="756"/>
  </conditionalFormatting>
  <conditionalFormatting sqref="D119">
    <cfRule type="duplicateValues" dxfId="514" priority="755"/>
  </conditionalFormatting>
  <conditionalFormatting sqref="D120">
    <cfRule type="duplicateValues" dxfId="513" priority="754"/>
  </conditionalFormatting>
  <conditionalFormatting sqref="D121">
    <cfRule type="duplicateValues" dxfId="512" priority="753"/>
  </conditionalFormatting>
  <conditionalFormatting sqref="E115:F116 E118:F118 F117 E121:F121 E119:E120">
    <cfRule type="duplicateValues" dxfId="511" priority="990"/>
  </conditionalFormatting>
  <conditionalFormatting sqref="E133:F136">
    <cfRule type="duplicateValues" dxfId="510" priority="362"/>
  </conditionalFormatting>
  <conditionalFormatting sqref="D558:F558">
    <cfRule type="duplicateValues" dxfId="509" priority="513"/>
  </conditionalFormatting>
  <conditionalFormatting sqref="D559:F559 D454:E454 D560:E560">
    <cfRule type="duplicateValues" dxfId="508" priority="512"/>
  </conditionalFormatting>
  <conditionalFormatting sqref="D561:F561">
    <cfRule type="duplicateValues" dxfId="507" priority="511"/>
  </conditionalFormatting>
  <conditionalFormatting sqref="D538:F538">
    <cfRule type="duplicateValues" dxfId="506" priority="510"/>
  </conditionalFormatting>
  <conditionalFormatting sqref="D539:F539">
    <cfRule type="duplicateValues" dxfId="505" priority="509"/>
  </conditionalFormatting>
  <conditionalFormatting sqref="D540:F540">
    <cfRule type="duplicateValues" dxfId="504" priority="508"/>
  </conditionalFormatting>
  <conditionalFormatting sqref="D541:F541">
    <cfRule type="duplicateValues" dxfId="503" priority="507"/>
  </conditionalFormatting>
  <conditionalFormatting sqref="D542:F542">
    <cfRule type="duplicateValues" dxfId="502" priority="506"/>
  </conditionalFormatting>
  <conditionalFormatting sqref="E543:F545 D553:F553 D546:D547 F546:F547 E548:F549 D550 F550 E551:F552">
    <cfRule type="duplicateValues" dxfId="501" priority="505"/>
  </conditionalFormatting>
  <conditionalFormatting sqref="D557:F557 E554:F555 D556 F556">
    <cfRule type="duplicateValues" dxfId="500" priority="504"/>
  </conditionalFormatting>
  <conditionalFormatting sqref="D518:F518">
    <cfRule type="duplicateValues" dxfId="499" priority="503"/>
  </conditionalFormatting>
  <conditionalFormatting sqref="D519:F519">
    <cfRule type="duplicateValues" dxfId="498" priority="502"/>
  </conditionalFormatting>
  <conditionalFormatting sqref="D520:F520">
    <cfRule type="duplicateValues" dxfId="497" priority="501"/>
  </conditionalFormatting>
  <conditionalFormatting sqref="D521:F521">
    <cfRule type="duplicateValues" dxfId="496" priority="500"/>
  </conditionalFormatting>
  <conditionalFormatting sqref="D522:F522">
    <cfRule type="duplicateValues" dxfId="495" priority="499"/>
  </conditionalFormatting>
  <conditionalFormatting sqref="D523 F523 E524:F524 D525:D526 F525:F526 E527:F530 D531:D533 F531:F533">
    <cfRule type="duplicateValues" dxfId="494" priority="498"/>
  </conditionalFormatting>
  <conditionalFormatting sqref="E536:F536 E534:F534 D535 F535 D537 F537">
    <cfRule type="duplicateValues" dxfId="493" priority="497"/>
  </conditionalFormatting>
  <conditionalFormatting sqref="D498:F498">
    <cfRule type="duplicateValues" dxfId="492" priority="496"/>
  </conditionalFormatting>
  <conditionalFormatting sqref="D499:F499">
    <cfRule type="duplicateValues" dxfId="491" priority="495"/>
  </conditionalFormatting>
  <conditionalFormatting sqref="D500:F500">
    <cfRule type="duplicateValues" dxfId="490" priority="494"/>
  </conditionalFormatting>
  <conditionalFormatting sqref="D501:F501">
    <cfRule type="duplicateValues" dxfId="489" priority="493"/>
  </conditionalFormatting>
  <conditionalFormatting sqref="D502:F502">
    <cfRule type="duplicateValues" dxfId="488" priority="492"/>
  </conditionalFormatting>
  <conditionalFormatting sqref="E503:F510 D511:D513 F511:F513">
    <cfRule type="duplicateValues" dxfId="487" priority="491"/>
  </conditionalFormatting>
  <conditionalFormatting sqref="D517:F517 E514:F516">
    <cfRule type="duplicateValues" dxfId="486" priority="490"/>
  </conditionalFormatting>
  <conditionalFormatting sqref="D478:F478">
    <cfRule type="duplicateValues" dxfId="485" priority="489"/>
  </conditionalFormatting>
  <conditionalFormatting sqref="D479:F479">
    <cfRule type="duplicateValues" dxfId="484" priority="488"/>
  </conditionalFormatting>
  <conditionalFormatting sqref="D480:F480">
    <cfRule type="duplicateValues" dxfId="483" priority="487"/>
  </conditionalFormatting>
  <conditionalFormatting sqref="D481:F481">
    <cfRule type="duplicateValues" dxfId="482" priority="486"/>
  </conditionalFormatting>
  <conditionalFormatting sqref="D482:F482">
    <cfRule type="duplicateValues" dxfId="481" priority="485"/>
  </conditionalFormatting>
  <conditionalFormatting sqref="D487 E483:F486 E492:F493 E488:F489 D490:D491 F490:F491 F487">
    <cfRule type="duplicateValues" dxfId="480" priority="484"/>
  </conditionalFormatting>
  <conditionalFormatting sqref="E494:F497">
    <cfRule type="duplicateValues" dxfId="479" priority="483"/>
  </conditionalFormatting>
  <conditionalFormatting sqref="D458:F458">
    <cfRule type="duplicateValues" dxfId="478" priority="482"/>
  </conditionalFormatting>
  <conditionalFormatting sqref="D459:F459">
    <cfRule type="duplicateValues" dxfId="477" priority="481"/>
  </conditionalFormatting>
  <conditionalFormatting sqref="D460:F460">
    <cfRule type="duplicateValues" dxfId="476" priority="480"/>
  </conditionalFormatting>
  <conditionalFormatting sqref="D461:F461">
    <cfRule type="duplicateValues" dxfId="475" priority="479"/>
  </conditionalFormatting>
  <conditionalFormatting sqref="D462:F462">
    <cfRule type="duplicateValues" dxfId="474" priority="478"/>
  </conditionalFormatting>
  <conditionalFormatting sqref="D473 D463:D470 F463:F470 E471:F472 F473">
    <cfRule type="duplicateValues" dxfId="473" priority="477"/>
  </conditionalFormatting>
  <conditionalFormatting sqref="D477:F477 D474:D476 F474:F476">
    <cfRule type="duplicateValues" dxfId="472" priority="476"/>
  </conditionalFormatting>
  <conditionalFormatting sqref="E437:F437">
    <cfRule type="duplicateValues" dxfId="471" priority="475"/>
  </conditionalFormatting>
  <conditionalFormatting sqref="D438:F438">
    <cfRule type="duplicateValues" dxfId="470" priority="474"/>
  </conditionalFormatting>
  <conditionalFormatting sqref="D439:F439">
    <cfRule type="duplicateValues" dxfId="469" priority="473"/>
  </conditionalFormatting>
  <conditionalFormatting sqref="D440:F440">
    <cfRule type="duplicateValues" dxfId="468" priority="472"/>
  </conditionalFormatting>
  <conditionalFormatting sqref="D441:F441">
    <cfRule type="duplicateValues" dxfId="467" priority="471"/>
  </conditionalFormatting>
  <conditionalFormatting sqref="E442:F442 D443:D452 F443:F452">
    <cfRule type="duplicateValues" dxfId="466" priority="470"/>
  </conditionalFormatting>
  <conditionalFormatting sqref="E456:F457 D453 F453 F455 D455">
    <cfRule type="duplicateValues" dxfId="465" priority="469"/>
  </conditionalFormatting>
  <conditionalFormatting sqref="D417:F417">
    <cfRule type="duplicateValues" dxfId="464" priority="468"/>
  </conditionalFormatting>
  <conditionalFormatting sqref="D418:F418">
    <cfRule type="duplicateValues" dxfId="463" priority="467"/>
  </conditionalFormatting>
  <conditionalFormatting sqref="D419:F419">
    <cfRule type="duplicateValues" dxfId="462" priority="466"/>
  </conditionalFormatting>
  <conditionalFormatting sqref="D420:F420">
    <cfRule type="duplicateValues" dxfId="461" priority="465"/>
  </conditionalFormatting>
  <conditionalFormatting sqref="D421:F421">
    <cfRule type="duplicateValues" dxfId="460" priority="464"/>
  </conditionalFormatting>
  <conditionalFormatting sqref="E422:F432">
    <cfRule type="duplicateValues" dxfId="459" priority="463"/>
  </conditionalFormatting>
  <conditionalFormatting sqref="E433:F436">
    <cfRule type="duplicateValues" dxfId="458" priority="462"/>
  </conditionalFormatting>
  <conditionalFormatting sqref="E397:F397">
    <cfRule type="duplicateValues" dxfId="457" priority="461"/>
  </conditionalFormatting>
  <conditionalFormatting sqref="D398:F398">
    <cfRule type="duplicateValues" dxfId="456" priority="460"/>
  </conditionalFormatting>
  <conditionalFormatting sqref="D399:F399">
    <cfRule type="duplicateValues" dxfId="455" priority="459"/>
  </conditionalFormatting>
  <conditionalFormatting sqref="D400:F400">
    <cfRule type="duplicateValues" dxfId="454" priority="458"/>
  </conditionalFormatting>
  <conditionalFormatting sqref="D401:F401">
    <cfRule type="duplicateValues" dxfId="453" priority="457"/>
  </conditionalFormatting>
  <conditionalFormatting sqref="E402:F402 D403 F403 E404:F405 D406 F406 E407:F407 D408 F408 E409:F412">
    <cfRule type="duplicateValues" dxfId="452" priority="456"/>
  </conditionalFormatting>
  <conditionalFormatting sqref="E413:F416">
    <cfRule type="duplicateValues" dxfId="451" priority="455"/>
  </conditionalFormatting>
  <conditionalFormatting sqref="D377:F377">
    <cfRule type="duplicateValues" dxfId="450" priority="454"/>
  </conditionalFormatting>
  <conditionalFormatting sqref="D378:F378">
    <cfRule type="duplicateValues" dxfId="449" priority="453"/>
  </conditionalFormatting>
  <conditionalFormatting sqref="D379:F379">
    <cfRule type="duplicateValues" dxfId="448" priority="452"/>
  </conditionalFormatting>
  <conditionalFormatting sqref="D380:F380">
    <cfRule type="duplicateValues" dxfId="447" priority="451"/>
  </conditionalFormatting>
  <conditionalFormatting sqref="D381:F381">
    <cfRule type="duplicateValues" dxfId="446" priority="450"/>
  </conditionalFormatting>
  <conditionalFormatting sqref="D392:F392 D382:D383 F382:F383 E384:F391">
    <cfRule type="duplicateValues" dxfId="445" priority="449"/>
  </conditionalFormatting>
  <conditionalFormatting sqref="D393:F393 E394:F396">
    <cfRule type="duplicateValues" dxfId="444" priority="448"/>
  </conditionalFormatting>
  <conditionalFormatting sqref="D357:F357">
    <cfRule type="duplicateValues" dxfId="443" priority="447"/>
  </conditionalFormatting>
  <conditionalFormatting sqref="D358:F358">
    <cfRule type="duplicateValues" dxfId="442" priority="446"/>
  </conditionalFormatting>
  <conditionalFormatting sqref="D359:F359">
    <cfRule type="duplicateValues" dxfId="441" priority="445"/>
  </conditionalFormatting>
  <conditionalFormatting sqref="D360:F360">
    <cfRule type="duplicateValues" dxfId="440" priority="444"/>
  </conditionalFormatting>
  <conditionalFormatting sqref="D361:F361">
    <cfRule type="duplicateValues" dxfId="439" priority="443"/>
  </conditionalFormatting>
  <conditionalFormatting sqref="D362 E363:F366 F362 D372:F372 D367 F367 E368:F371">
    <cfRule type="duplicateValues" dxfId="438" priority="442"/>
  </conditionalFormatting>
  <conditionalFormatting sqref="E373:F376">
    <cfRule type="duplicateValues" dxfId="437" priority="441"/>
  </conditionalFormatting>
  <conditionalFormatting sqref="D337:F337">
    <cfRule type="duplicateValues" dxfId="436" priority="440"/>
  </conditionalFormatting>
  <conditionalFormatting sqref="D338:F338">
    <cfRule type="duplicateValues" dxfId="435" priority="439"/>
  </conditionalFormatting>
  <conditionalFormatting sqref="D339:F339">
    <cfRule type="duplicateValues" dxfId="434" priority="438"/>
  </conditionalFormatting>
  <conditionalFormatting sqref="D340:F340">
    <cfRule type="duplicateValues" dxfId="433" priority="437"/>
  </conditionalFormatting>
  <conditionalFormatting sqref="D341:F341">
    <cfRule type="duplicateValues" dxfId="432" priority="436"/>
  </conditionalFormatting>
  <conditionalFormatting sqref="E342:F352">
    <cfRule type="duplicateValues" dxfId="431" priority="435"/>
  </conditionalFormatting>
  <conditionalFormatting sqref="E353:F356">
    <cfRule type="duplicateValues" dxfId="430" priority="434"/>
  </conditionalFormatting>
  <conditionalFormatting sqref="D317:F317">
    <cfRule type="duplicateValues" dxfId="429" priority="433"/>
  </conditionalFormatting>
  <conditionalFormatting sqref="D318:F318">
    <cfRule type="duplicateValues" dxfId="428" priority="432"/>
  </conditionalFormatting>
  <conditionalFormatting sqref="D319:F319">
    <cfRule type="duplicateValues" dxfId="427" priority="431"/>
  </conditionalFormatting>
  <conditionalFormatting sqref="D320:F320">
    <cfRule type="duplicateValues" dxfId="426" priority="430"/>
  </conditionalFormatting>
  <conditionalFormatting sqref="D321:F321">
    <cfRule type="duplicateValues" dxfId="425" priority="429"/>
  </conditionalFormatting>
  <conditionalFormatting sqref="E322:F332">
    <cfRule type="duplicateValues" dxfId="424" priority="428"/>
  </conditionalFormatting>
  <conditionalFormatting sqref="E333:F336">
    <cfRule type="duplicateValues" dxfId="423" priority="427"/>
  </conditionalFormatting>
  <conditionalFormatting sqref="D297:F297">
    <cfRule type="duplicateValues" dxfId="422" priority="426"/>
  </conditionalFormatting>
  <conditionalFormatting sqref="D298:F298">
    <cfRule type="duplicateValues" dxfId="421" priority="425"/>
  </conditionalFormatting>
  <conditionalFormatting sqref="D299:F299">
    <cfRule type="duplicateValues" dxfId="420" priority="424"/>
  </conditionalFormatting>
  <conditionalFormatting sqref="D300:F300">
    <cfRule type="duplicateValues" dxfId="419" priority="423"/>
  </conditionalFormatting>
  <conditionalFormatting sqref="D301:F301">
    <cfRule type="duplicateValues" dxfId="418" priority="422"/>
  </conditionalFormatting>
  <conditionalFormatting sqref="D304 E302:F303 F304 E305:F312">
    <cfRule type="duplicateValues" dxfId="417" priority="421"/>
  </conditionalFormatting>
  <conditionalFormatting sqref="D316:F316 E313:F315">
    <cfRule type="duplicateValues" dxfId="416" priority="420"/>
  </conditionalFormatting>
  <conditionalFormatting sqref="D277:F277">
    <cfRule type="duplicateValues" dxfId="415" priority="419"/>
  </conditionalFormatting>
  <conditionalFormatting sqref="D278:F278">
    <cfRule type="duplicateValues" dxfId="414" priority="418"/>
  </conditionalFormatting>
  <conditionalFormatting sqref="D279:F279">
    <cfRule type="duplicateValues" dxfId="413" priority="417"/>
  </conditionalFormatting>
  <conditionalFormatting sqref="D280:F280">
    <cfRule type="duplicateValues" dxfId="412" priority="416"/>
  </conditionalFormatting>
  <conditionalFormatting sqref="D281:F281">
    <cfRule type="duplicateValues" dxfId="411" priority="415"/>
  </conditionalFormatting>
  <conditionalFormatting sqref="D284 E282:F283 D291:D292 F284 E285:F290 F291:F292">
    <cfRule type="duplicateValues" dxfId="410" priority="414"/>
  </conditionalFormatting>
  <conditionalFormatting sqref="D293:D296 F293:F296">
    <cfRule type="duplicateValues" dxfId="409" priority="413"/>
  </conditionalFormatting>
  <conditionalFormatting sqref="D257:F257">
    <cfRule type="duplicateValues" dxfId="408" priority="412"/>
  </conditionalFormatting>
  <conditionalFormatting sqref="D258:F258">
    <cfRule type="duplicateValues" dxfId="407" priority="411"/>
  </conditionalFormatting>
  <conditionalFormatting sqref="D259:F259">
    <cfRule type="duplicateValues" dxfId="406" priority="410"/>
  </conditionalFormatting>
  <conditionalFormatting sqref="D260:F260">
    <cfRule type="duplicateValues" dxfId="405" priority="409"/>
  </conditionalFormatting>
  <conditionalFormatting sqref="D261:F261">
    <cfRule type="duplicateValues" dxfId="404" priority="408"/>
  </conditionalFormatting>
  <conditionalFormatting sqref="E262:F264 D265 F265 E266:F272">
    <cfRule type="duplicateValues" dxfId="403" priority="407"/>
  </conditionalFormatting>
  <conditionalFormatting sqref="D276:F276 E273:F275">
    <cfRule type="duplicateValues" dxfId="402" priority="406"/>
  </conditionalFormatting>
  <conditionalFormatting sqref="D237:F237">
    <cfRule type="duplicateValues" dxfId="401" priority="405"/>
  </conditionalFormatting>
  <conditionalFormatting sqref="D238:F238">
    <cfRule type="duplicateValues" dxfId="400" priority="404"/>
  </conditionalFormatting>
  <conditionalFormatting sqref="D239:F239">
    <cfRule type="duplicateValues" dxfId="399" priority="403"/>
  </conditionalFormatting>
  <conditionalFormatting sqref="D240:F240">
    <cfRule type="duplicateValues" dxfId="398" priority="402"/>
  </conditionalFormatting>
  <conditionalFormatting sqref="D241:F241">
    <cfRule type="duplicateValues" dxfId="397" priority="401"/>
  </conditionalFormatting>
  <conditionalFormatting sqref="D252:F252 E242:F244 D245 F245 E246:F251">
    <cfRule type="duplicateValues" dxfId="396" priority="400"/>
  </conditionalFormatting>
  <conditionalFormatting sqref="E253:F256">
    <cfRule type="duplicateValues" dxfId="395" priority="399"/>
  </conditionalFormatting>
  <conditionalFormatting sqref="D217:F217">
    <cfRule type="duplicateValues" dxfId="394" priority="398"/>
  </conditionalFormatting>
  <conditionalFormatting sqref="D218:F218">
    <cfRule type="duplicateValues" dxfId="393" priority="397"/>
  </conditionalFormatting>
  <conditionalFormatting sqref="D219:F219">
    <cfRule type="duplicateValues" dxfId="392" priority="396"/>
  </conditionalFormatting>
  <conditionalFormatting sqref="D220:F220">
    <cfRule type="duplicateValues" dxfId="391" priority="395"/>
  </conditionalFormatting>
  <conditionalFormatting sqref="D221:F221">
    <cfRule type="duplicateValues" dxfId="390" priority="394"/>
  </conditionalFormatting>
  <conditionalFormatting sqref="D232:F232 E222:F231">
    <cfRule type="duplicateValues" dxfId="389" priority="393"/>
  </conditionalFormatting>
  <conditionalFormatting sqref="E233:F236">
    <cfRule type="duplicateValues" dxfId="388" priority="392"/>
  </conditionalFormatting>
  <conditionalFormatting sqref="D197:F197">
    <cfRule type="duplicateValues" dxfId="387" priority="391"/>
  </conditionalFormatting>
  <conditionalFormatting sqref="D198:F198">
    <cfRule type="duplicateValues" dxfId="386" priority="390"/>
  </conditionalFormatting>
  <conditionalFormatting sqref="D199:F199">
    <cfRule type="duplicateValues" dxfId="385" priority="389"/>
  </conditionalFormatting>
  <conditionalFormatting sqref="D200:F200">
    <cfRule type="duplicateValues" dxfId="384" priority="388"/>
  </conditionalFormatting>
  <conditionalFormatting sqref="D201:F201">
    <cfRule type="duplicateValues" dxfId="383" priority="387"/>
  </conditionalFormatting>
  <conditionalFormatting sqref="E202:F212">
    <cfRule type="duplicateValues" dxfId="382" priority="386"/>
  </conditionalFormatting>
  <conditionalFormatting sqref="E213:F216">
    <cfRule type="duplicateValues" dxfId="381" priority="385"/>
  </conditionalFormatting>
  <conditionalFormatting sqref="D177:F177">
    <cfRule type="duplicateValues" dxfId="380" priority="384"/>
  </conditionalFormatting>
  <conditionalFormatting sqref="D178:F178">
    <cfRule type="duplicateValues" dxfId="379" priority="383"/>
  </conditionalFormatting>
  <conditionalFormatting sqref="D179:F179">
    <cfRule type="duplicateValues" dxfId="378" priority="382"/>
  </conditionalFormatting>
  <conditionalFormatting sqref="D180:F180">
    <cfRule type="duplicateValues" dxfId="377" priority="381"/>
  </conditionalFormatting>
  <conditionalFormatting sqref="D181:F181">
    <cfRule type="duplicateValues" dxfId="376" priority="380"/>
  </conditionalFormatting>
  <conditionalFormatting sqref="D182 F182 E183:F192">
    <cfRule type="duplicateValues" dxfId="375" priority="379"/>
  </conditionalFormatting>
  <conditionalFormatting sqref="E193:F196">
    <cfRule type="duplicateValues" dxfId="374" priority="378"/>
  </conditionalFormatting>
  <conditionalFormatting sqref="D157:F157">
    <cfRule type="duplicateValues" dxfId="373" priority="377"/>
  </conditionalFormatting>
  <conditionalFormatting sqref="D158:F158">
    <cfRule type="duplicateValues" dxfId="372" priority="376"/>
  </conditionalFormatting>
  <conditionalFormatting sqref="D159:F159">
    <cfRule type="duplicateValues" dxfId="371" priority="375"/>
  </conditionalFormatting>
  <conditionalFormatting sqref="D160:F160">
    <cfRule type="duplicateValues" dxfId="370" priority="374"/>
  </conditionalFormatting>
  <conditionalFormatting sqref="D161:F161">
    <cfRule type="duplicateValues" dxfId="369" priority="373"/>
  </conditionalFormatting>
  <conditionalFormatting sqref="E162:F172">
    <cfRule type="duplicateValues" dxfId="368" priority="372"/>
  </conditionalFormatting>
  <conditionalFormatting sqref="D176:F176 E173:F175">
    <cfRule type="duplicateValues" dxfId="367" priority="371"/>
  </conditionalFormatting>
  <conditionalFormatting sqref="D137:F137">
    <cfRule type="duplicateValues" dxfId="366" priority="370"/>
  </conditionalFormatting>
  <conditionalFormatting sqref="D138:F138">
    <cfRule type="duplicateValues" dxfId="365" priority="369"/>
  </conditionalFormatting>
  <conditionalFormatting sqref="D139:F139">
    <cfRule type="duplicateValues" dxfId="364" priority="368"/>
  </conditionalFormatting>
  <conditionalFormatting sqref="D140:F140">
    <cfRule type="duplicateValues" dxfId="363" priority="367"/>
  </conditionalFormatting>
  <conditionalFormatting sqref="D141:F141">
    <cfRule type="duplicateValues" dxfId="362" priority="366"/>
  </conditionalFormatting>
  <conditionalFormatting sqref="D152:F152 D142:D144 F142:F144 E145:F147 D148 F148 E149:F151">
    <cfRule type="duplicateValues" dxfId="361" priority="365"/>
  </conditionalFormatting>
  <conditionalFormatting sqref="D153 F153 E154:F156">
    <cfRule type="duplicateValues" dxfId="360" priority="364"/>
  </conditionalFormatting>
  <conditionalFormatting sqref="E122:F132">
    <cfRule type="duplicateValues" dxfId="359" priority="363"/>
  </conditionalFormatting>
  <conditionalFormatting sqref="D122">
    <cfRule type="duplicateValues" dxfId="358" priority="361"/>
  </conditionalFormatting>
  <conditionalFormatting sqref="D123">
    <cfRule type="duplicateValues" dxfId="357" priority="360"/>
  </conditionalFormatting>
  <conditionalFormatting sqref="D124">
    <cfRule type="duplicateValues" dxfId="356" priority="359"/>
  </conditionalFormatting>
  <conditionalFormatting sqref="D125">
    <cfRule type="duplicateValues" dxfId="355" priority="358"/>
  </conditionalFormatting>
  <conditionalFormatting sqref="D126">
    <cfRule type="duplicateValues" dxfId="354" priority="357"/>
  </conditionalFormatting>
  <conditionalFormatting sqref="D127">
    <cfRule type="duplicateValues" dxfId="353" priority="356"/>
  </conditionalFormatting>
  <conditionalFormatting sqref="D128">
    <cfRule type="duplicateValues" dxfId="352" priority="355"/>
  </conditionalFormatting>
  <conditionalFormatting sqref="D129">
    <cfRule type="duplicateValues" dxfId="351" priority="354"/>
  </conditionalFormatting>
  <conditionalFormatting sqref="D130">
    <cfRule type="duplicateValues" dxfId="350" priority="353"/>
  </conditionalFormatting>
  <conditionalFormatting sqref="D131">
    <cfRule type="duplicateValues" dxfId="349" priority="352"/>
  </conditionalFormatting>
  <conditionalFormatting sqref="D132">
    <cfRule type="duplicateValues" dxfId="348" priority="351"/>
  </conditionalFormatting>
  <conditionalFormatting sqref="D133">
    <cfRule type="duplicateValues" dxfId="347" priority="350"/>
  </conditionalFormatting>
  <conditionalFormatting sqref="D134">
    <cfRule type="duplicateValues" dxfId="346" priority="349"/>
  </conditionalFormatting>
  <conditionalFormatting sqref="D135">
    <cfRule type="duplicateValues" dxfId="345" priority="348"/>
  </conditionalFormatting>
  <conditionalFormatting sqref="D136">
    <cfRule type="duplicateValues" dxfId="344" priority="347"/>
  </conditionalFormatting>
  <conditionalFormatting sqref="E142">
    <cfRule type="duplicateValues" dxfId="343" priority="346"/>
  </conditionalFormatting>
  <conditionalFormatting sqref="E143">
    <cfRule type="duplicateValues" dxfId="342" priority="345"/>
  </conditionalFormatting>
  <conditionalFormatting sqref="E144">
    <cfRule type="duplicateValues" dxfId="341" priority="344"/>
  </conditionalFormatting>
  <conditionalFormatting sqref="D145">
    <cfRule type="duplicateValues" dxfId="340" priority="343"/>
  </conditionalFormatting>
  <conditionalFormatting sqref="D146">
    <cfRule type="duplicateValues" dxfId="339" priority="342"/>
  </conditionalFormatting>
  <conditionalFormatting sqref="D147">
    <cfRule type="duplicateValues" dxfId="338" priority="341"/>
  </conditionalFormatting>
  <conditionalFormatting sqref="E148">
    <cfRule type="duplicateValues" dxfId="337" priority="340"/>
  </conditionalFormatting>
  <conditionalFormatting sqref="D149">
    <cfRule type="duplicateValues" dxfId="336" priority="339"/>
  </conditionalFormatting>
  <conditionalFormatting sqref="D150">
    <cfRule type="duplicateValues" dxfId="335" priority="338"/>
  </conditionalFormatting>
  <conditionalFormatting sqref="D151">
    <cfRule type="duplicateValues" dxfId="334" priority="337"/>
  </conditionalFormatting>
  <conditionalFormatting sqref="E153">
    <cfRule type="duplicateValues" dxfId="333" priority="336"/>
  </conditionalFormatting>
  <conditionalFormatting sqref="D154">
    <cfRule type="duplicateValues" dxfId="332" priority="335"/>
  </conditionalFormatting>
  <conditionalFormatting sqref="D155">
    <cfRule type="duplicateValues" dxfId="331" priority="334"/>
  </conditionalFormatting>
  <conditionalFormatting sqref="D156">
    <cfRule type="duplicateValues" dxfId="330" priority="333"/>
  </conditionalFormatting>
  <conditionalFormatting sqref="D162">
    <cfRule type="duplicateValues" dxfId="329" priority="332"/>
  </conditionalFormatting>
  <conditionalFormatting sqref="D163">
    <cfRule type="duplicateValues" dxfId="328" priority="331"/>
  </conditionalFormatting>
  <conditionalFormatting sqref="D164">
    <cfRule type="duplicateValues" dxfId="327" priority="330"/>
  </conditionalFormatting>
  <conditionalFormatting sqref="D165">
    <cfRule type="duplicateValues" dxfId="326" priority="329"/>
  </conditionalFormatting>
  <conditionalFormatting sqref="D166">
    <cfRule type="duplicateValues" dxfId="325" priority="328"/>
  </conditionalFormatting>
  <conditionalFormatting sqref="D167">
    <cfRule type="duplicateValues" dxfId="324" priority="327"/>
  </conditionalFormatting>
  <conditionalFormatting sqref="D168">
    <cfRule type="duplicateValues" dxfId="323" priority="326"/>
  </conditionalFormatting>
  <conditionalFormatting sqref="D169">
    <cfRule type="duplicateValues" dxfId="322" priority="325"/>
  </conditionalFormatting>
  <conditionalFormatting sqref="D170">
    <cfRule type="duplicateValues" dxfId="321" priority="324"/>
  </conditionalFormatting>
  <conditionalFormatting sqref="D171">
    <cfRule type="duplicateValues" dxfId="320" priority="323"/>
  </conditionalFormatting>
  <conditionalFormatting sqref="D172">
    <cfRule type="duplicateValues" dxfId="319" priority="322"/>
  </conditionalFormatting>
  <conditionalFormatting sqref="D173">
    <cfRule type="duplicateValues" dxfId="318" priority="321"/>
  </conditionalFormatting>
  <conditionalFormatting sqref="D174">
    <cfRule type="duplicateValues" dxfId="317" priority="320"/>
  </conditionalFormatting>
  <conditionalFormatting sqref="D175">
    <cfRule type="duplicateValues" dxfId="316" priority="319"/>
  </conditionalFormatting>
  <conditionalFormatting sqref="E182">
    <cfRule type="duplicateValues" dxfId="315" priority="318"/>
  </conditionalFormatting>
  <conditionalFormatting sqref="D183">
    <cfRule type="duplicateValues" dxfId="314" priority="317"/>
  </conditionalFormatting>
  <conditionalFormatting sqref="D184">
    <cfRule type="duplicateValues" dxfId="313" priority="316"/>
  </conditionalFormatting>
  <conditionalFormatting sqref="D185">
    <cfRule type="duplicateValues" dxfId="312" priority="315"/>
  </conditionalFormatting>
  <conditionalFormatting sqref="D186">
    <cfRule type="duplicateValues" dxfId="311" priority="314"/>
  </conditionalFormatting>
  <conditionalFormatting sqref="D187">
    <cfRule type="duplicateValues" dxfId="310" priority="313"/>
  </conditionalFormatting>
  <conditionalFormatting sqref="D188">
    <cfRule type="duplicateValues" dxfId="309" priority="312"/>
  </conditionalFormatting>
  <conditionalFormatting sqref="D189">
    <cfRule type="duplicateValues" dxfId="308" priority="311"/>
  </conditionalFormatting>
  <conditionalFormatting sqref="D190">
    <cfRule type="duplicateValues" dxfId="307" priority="310"/>
  </conditionalFormatting>
  <conditionalFormatting sqref="D191">
    <cfRule type="duplicateValues" dxfId="306" priority="309"/>
  </conditionalFormatting>
  <conditionalFormatting sqref="D192">
    <cfRule type="duplicateValues" dxfId="305" priority="308"/>
  </conditionalFormatting>
  <conditionalFormatting sqref="D193">
    <cfRule type="duplicateValues" dxfId="304" priority="307"/>
  </conditionalFormatting>
  <conditionalFormatting sqref="D194">
    <cfRule type="duplicateValues" dxfId="303" priority="306"/>
  </conditionalFormatting>
  <conditionalFormatting sqref="D195">
    <cfRule type="duplicateValues" dxfId="302" priority="305"/>
  </conditionalFormatting>
  <conditionalFormatting sqref="D196">
    <cfRule type="duplicateValues" dxfId="301" priority="304"/>
  </conditionalFormatting>
  <conditionalFormatting sqref="D202">
    <cfRule type="duplicateValues" dxfId="300" priority="303"/>
  </conditionalFormatting>
  <conditionalFormatting sqref="D203">
    <cfRule type="duplicateValues" dxfId="299" priority="302"/>
  </conditionalFormatting>
  <conditionalFormatting sqref="D204">
    <cfRule type="duplicateValues" dxfId="298" priority="301"/>
  </conditionalFormatting>
  <conditionalFormatting sqref="D205">
    <cfRule type="duplicateValues" dxfId="297" priority="300"/>
  </conditionalFormatting>
  <conditionalFormatting sqref="D206">
    <cfRule type="duplicateValues" dxfId="296" priority="299"/>
  </conditionalFormatting>
  <conditionalFormatting sqref="D207">
    <cfRule type="duplicateValues" dxfId="295" priority="298"/>
  </conditionalFormatting>
  <conditionalFormatting sqref="D208">
    <cfRule type="duplicateValues" dxfId="294" priority="297"/>
  </conditionalFormatting>
  <conditionalFormatting sqref="D209">
    <cfRule type="duplicateValues" dxfId="293" priority="296"/>
  </conditionalFormatting>
  <conditionalFormatting sqref="D210">
    <cfRule type="duplicateValues" dxfId="292" priority="295"/>
  </conditionalFormatting>
  <conditionalFormatting sqref="D211">
    <cfRule type="duplicateValues" dxfId="291" priority="294"/>
  </conditionalFormatting>
  <conditionalFormatting sqref="D212">
    <cfRule type="duplicateValues" dxfId="290" priority="293"/>
  </conditionalFormatting>
  <conditionalFormatting sqref="D213">
    <cfRule type="duplicateValues" dxfId="289" priority="292"/>
  </conditionalFormatting>
  <conditionalFormatting sqref="D214">
    <cfRule type="duplicateValues" dxfId="288" priority="291"/>
  </conditionalFormatting>
  <conditionalFormatting sqref="D215">
    <cfRule type="duplicateValues" dxfId="287" priority="290"/>
  </conditionalFormatting>
  <conditionalFormatting sqref="D216">
    <cfRule type="duplicateValues" dxfId="286" priority="289"/>
  </conditionalFormatting>
  <conditionalFormatting sqref="D222">
    <cfRule type="duplicateValues" dxfId="285" priority="288"/>
  </conditionalFormatting>
  <conditionalFormatting sqref="D223">
    <cfRule type="duplicateValues" dxfId="284" priority="287"/>
  </conditionalFormatting>
  <conditionalFormatting sqref="D224">
    <cfRule type="duplicateValues" dxfId="283" priority="286"/>
  </conditionalFormatting>
  <conditionalFormatting sqref="D225">
    <cfRule type="duplicateValues" dxfId="282" priority="285"/>
  </conditionalFormatting>
  <conditionalFormatting sqref="D226">
    <cfRule type="duplicateValues" dxfId="281" priority="284"/>
  </conditionalFormatting>
  <conditionalFormatting sqref="D227">
    <cfRule type="duplicateValues" dxfId="280" priority="283"/>
  </conditionalFormatting>
  <conditionalFormatting sqref="D228">
    <cfRule type="duplicateValues" dxfId="279" priority="282"/>
  </conditionalFormatting>
  <conditionalFormatting sqref="D229">
    <cfRule type="duplicateValues" dxfId="278" priority="281"/>
  </conditionalFormatting>
  <conditionalFormatting sqref="D230">
    <cfRule type="duplicateValues" dxfId="277" priority="280"/>
  </conditionalFormatting>
  <conditionalFormatting sqref="D231">
    <cfRule type="duplicateValues" dxfId="276" priority="279"/>
  </conditionalFormatting>
  <conditionalFormatting sqref="D233">
    <cfRule type="duplicateValues" dxfId="275" priority="278"/>
  </conditionalFormatting>
  <conditionalFormatting sqref="D234">
    <cfRule type="duplicateValues" dxfId="274" priority="277"/>
  </conditionalFormatting>
  <conditionalFormatting sqref="D235">
    <cfRule type="duplicateValues" dxfId="273" priority="276"/>
  </conditionalFormatting>
  <conditionalFormatting sqref="D236">
    <cfRule type="duplicateValues" dxfId="272" priority="275"/>
  </conditionalFormatting>
  <conditionalFormatting sqref="D242">
    <cfRule type="duplicateValues" dxfId="271" priority="274"/>
  </conditionalFormatting>
  <conditionalFormatting sqref="D243">
    <cfRule type="duplicateValues" dxfId="270" priority="273"/>
  </conditionalFormatting>
  <conditionalFormatting sqref="D244">
    <cfRule type="duplicateValues" dxfId="269" priority="272"/>
  </conditionalFormatting>
  <conditionalFormatting sqref="E245">
    <cfRule type="duplicateValues" dxfId="268" priority="271"/>
  </conditionalFormatting>
  <conditionalFormatting sqref="D246">
    <cfRule type="duplicateValues" dxfId="267" priority="270"/>
  </conditionalFormatting>
  <conditionalFormatting sqref="D247">
    <cfRule type="duplicateValues" dxfId="266" priority="269"/>
  </conditionalFormatting>
  <conditionalFormatting sqref="D248">
    <cfRule type="duplicateValues" dxfId="265" priority="268"/>
  </conditionalFormatting>
  <conditionalFormatting sqref="D249">
    <cfRule type="duplicateValues" dxfId="264" priority="267"/>
  </conditionalFormatting>
  <conditionalFormatting sqref="D250">
    <cfRule type="duplicateValues" dxfId="263" priority="266"/>
  </conditionalFormatting>
  <conditionalFormatting sqref="D251">
    <cfRule type="duplicateValues" dxfId="262" priority="265"/>
  </conditionalFormatting>
  <conditionalFormatting sqref="D253">
    <cfRule type="duplicateValues" dxfId="261" priority="264"/>
  </conditionalFormatting>
  <conditionalFormatting sqref="D254">
    <cfRule type="duplicateValues" dxfId="260" priority="263"/>
  </conditionalFormatting>
  <conditionalFormatting sqref="D255">
    <cfRule type="duplicateValues" dxfId="259" priority="262"/>
  </conditionalFormatting>
  <conditionalFormatting sqref="D256">
    <cfRule type="duplicateValues" dxfId="258" priority="261"/>
  </conditionalFormatting>
  <conditionalFormatting sqref="D262">
    <cfRule type="duplicateValues" dxfId="257" priority="260"/>
  </conditionalFormatting>
  <conditionalFormatting sqref="D263">
    <cfRule type="duplicateValues" dxfId="256" priority="259"/>
  </conditionalFormatting>
  <conditionalFormatting sqref="D264">
    <cfRule type="duplicateValues" dxfId="255" priority="258"/>
  </conditionalFormatting>
  <conditionalFormatting sqref="E265">
    <cfRule type="duplicateValues" dxfId="254" priority="257"/>
  </conditionalFormatting>
  <conditionalFormatting sqref="D266">
    <cfRule type="duplicateValues" dxfId="253" priority="256"/>
  </conditionalFormatting>
  <conditionalFormatting sqref="D267">
    <cfRule type="duplicateValues" dxfId="252" priority="255"/>
  </conditionalFormatting>
  <conditionalFormatting sqref="D268">
    <cfRule type="duplicateValues" dxfId="251" priority="254"/>
  </conditionalFormatting>
  <conditionalFormatting sqref="D269">
    <cfRule type="duplicateValues" dxfId="250" priority="253"/>
  </conditionalFormatting>
  <conditionalFormatting sqref="D270">
    <cfRule type="duplicateValues" dxfId="249" priority="252"/>
  </conditionalFormatting>
  <conditionalFormatting sqref="D271">
    <cfRule type="duplicateValues" dxfId="248" priority="251"/>
  </conditionalFormatting>
  <conditionalFormatting sqref="D272">
    <cfRule type="duplicateValues" dxfId="247" priority="250"/>
  </conditionalFormatting>
  <conditionalFormatting sqref="D273">
    <cfRule type="duplicateValues" dxfId="246" priority="249"/>
  </conditionalFormatting>
  <conditionalFormatting sqref="D274">
    <cfRule type="duplicateValues" dxfId="245" priority="248"/>
  </conditionalFormatting>
  <conditionalFormatting sqref="D275">
    <cfRule type="duplicateValues" dxfId="244" priority="247"/>
  </conditionalFormatting>
  <conditionalFormatting sqref="D282">
    <cfRule type="duplicateValues" dxfId="243" priority="246"/>
  </conditionalFormatting>
  <conditionalFormatting sqref="D283">
    <cfRule type="duplicateValues" dxfId="242" priority="245"/>
  </conditionalFormatting>
  <conditionalFormatting sqref="D285">
    <cfRule type="duplicateValues" dxfId="241" priority="244"/>
  </conditionalFormatting>
  <conditionalFormatting sqref="D286">
    <cfRule type="duplicateValues" dxfId="240" priority="243"/>
  </conditionalFormatting>
  <conditionalFormatting sqref="E284">
    <cfRule type="duplicateValues" dxfId="239" priority="242"/>
  </conditionalFormatting>
  <conditionalFormatting sqref="D287">
    <cfRule type="duplicateValues" dxfId="238" priority="241"/>
  </conditionalFormatting>
  <conditionalFormatting sqref="D288">
    <cfRule type="duplicateValues" dxfId="237" priority="240"/>
  </conditionalFormatting>
  <conditionalFormatting sqref="D289">
    <cfRule type="duplicateValues" dxfId="236" priority="239"/>
  </conditionalFormatting>
  <conditionalFormatting sqref="D290">
    <cfRule type="duplicateValues" dxfId="235" priority="238"/>
  </conditionalFormatting>
  <conditionalFormatting sqref="E291">
    <cfRule type="duplicateValues" dxfId="234" priority="237"/>
  </conditionalFormatting>
  <conditionalFormatting sqref="E292">
    <cfRule type="duplicateValues" dxfId="233" priority="236"/>
  </conditionalFormatting>
  <conditionalFormatting sqref="E293">
    <cfRule type="duplicateValues" dxfId="232" priority="235"/>
  </conditionalFormatting>
  <conditionalFormatting sqref="E294">
    <cfRule type="duplicateValues" dxfId="231" priority="234"/>
  </conditionalFormatting>
  <conditionalFormatting sqref="E295">
    <cfRule type="duplicateValues" dxfId="230" priority="233"/>
  </conditionalFormatting>
  <conditionalFormatting sqref="E296">
    <cfRule type="duplicateValues" dxfId="229" priority="232"/>
  </conditionalFormatting>
  <conditionalFormatting sqref="D302">
    <cfRule type="duplicateValues" dxfId="228" priority="231"/>
  </conditionalFormatting>
  <conditionalFormatting sqref="D303">
    <cfRule type="duplicateValues" dxfId="227" priority="230"/>
  </conditionalFormatting>
  <conditionalFormatting sqref="D305">
    <cfRule type="duplicateValues" dxfId="226" priority="229"/>
  </conditionalFormatting>
  <conditionalFormatting sqref="D306">
    <cfRule type="duplicateValues" dxfId="225" priority="228"/>
  </conditionalFormatting>
  <conditionalFormatting sqref="E304">
    <cfRule type="duplicateValues" dxfId="224" priority="227"/>
  </conditionalFormatting>
  <conditionalFormatting sqref="D307">
    <cfRule type="duplicateValues" dxfId="223" priority="226"/>
  </conditionalFormatting>
  <conditionalFormatting sqref="D308">
    <cfRule type="duplicateValues" dxfId="222" priority="225"/>
  </conditionalFormatting>
  <conditionalFormatting sqref="D309">
    <cfRule type="duplicateValues" dxfId="221" priority="224"/>
  </conditionalFormatting>
  <conditionalFormatting sqref="D310">
    <cfRule type="duplicateValues" dxfId="220" priority="223"/>
  </conditionalFormatting>
  <conditionalFormatting sqref="D311">
    <cfRule type="duplicateValues" dxfId="219" priority="222"/>
  </conditionalFormatting>
  <conditionalFormatting sqref="D312">
    <cfRule type="duplicateValues" dxfId="218" priority="221"/>
  </conditionalFormatting>
  <conditionalFormatting sqref="D313">
    <cfRule type="duplicateValues" dxfId="217" priority="220"/>
  </conditionalFormatting>
  <conditionalFormatting sqref="D314">
    <cfRule type="duplicateValues" dxfId="216" priority="219"/>
  </conditionalFormatting>
  <conditionalFormatting sqref="D315">
    <cfRule type="duplicateValues" dxfId="215" priority="218"/>
  </conditionalFormatting>
  <conditionalFormatting sqref="D322">
    <cfRule type="duplicateValues" dxfId="214" priority="217"/>
  </conditionalFormatting>
  <conditionalFormatting sqref="D323">
    <cfRule type="duplicateValues" dxfId="213" priority="216"/>
  </conditionalFormatting>
  <conditionalFormatting sqref="D324">
    <cfRule type="duplicateValues" dxfId="212" priority="215"/>
  </conditionalFormatting>
  <conditionalFormatting sqref="D325">
    <cfRule type="duplicateValues" dxfId="211" priority="214"/>
  </conditionalFormatting>
  <conditionalFormatting sqref="D326">
    <cfRule type="duplicateValues" dxfId="210" priority="213"/>
  </conditionalFormatting>
  <conditionalFormatting sqref="D327">
    <cfRule type="duplicateValues" dxfId="209" priority="212"/>
  </conditionalFormatting>
  <conditionalFormatting sqref="D328">
    <cfRule type="duplicateValues" dxfId="208" priority="211"/>
  </conditionalFormatting>
  <conditionalFormatting sqref="D329">
    <cfRule type="duplicateValues" dxfId="207" priority="210"/>
  </conditionalFormatting>
  <conditionalFormatting sqref="D330">
    <cfRule type="duplicateValues" dxfId="206" priority="209"/>
  </conditionalFormatting>
  <conditionalFormatting sqref="D331">
    <cfRule type="duplicateValues" dxfId="205" priority="208"/>
  </conditionalFormatting>
  <conditionalFormatting sqref="D332">
    <cfRule type="duplicateValues" dxfId="204" priority="207"/>
  </conditionalFormatting>
  <conditionalFormatting sqref="D333">
    <cfRule type="duplicateValues" dxfId="203" priority="206"/>
  </conditionalFormatting>
  <conditionalFormatting sqref="D334">
    <cfRule type="duplicateValues" dxfId="202" priority="205"/>
  </conditionalFormatting>
  <conditionalFormatting sqref="D335">
    <cfRule type="duplicateValues" dxfId="201" priority="204"/>
  </conditionalFormatting>
  <conditionalFormatting sqref="D336">
    <cfRule type="duplicateValues" dxfId="200" priority="203"/>
  </conditionalFormatting>
  <conditionalFormatting sqref="D342">
    <cfRule type="duplicateValues" dxfId="199" priority="202"/>
  </conditionalFormatting>
  <conditionalFormatting sqref="D343">
    <cfRule type="duplicateValues" dxfId="198" priority="201"/>
  </conditionalFormatting>
  <conditionalFormatting sqref="D344">
    <cfRule type="duplicateValues" dxfId="197" priority="200"/>
  </conditionalFormatting>
  <conditionalFormatting sqref="D345">
    <cfRule type="duplicateValues" dxfId="196" priority="199"/>
  </conditionalFormatting>
  <conditionalFormatting sqref="D346">
    <cfRule type="duplicateValues" dxfId="195" priority="198"/>
  </conditionalFormatting>
  <conditionalFormatting sqref="D347">
    <cfRule type="duplicateValues" dxfId="194" priority="197"/>
  </conditionalFormatting>
  <conditionalFormatting sqref="D348">
    <cfRule type="duplicateValues" dxfId="193" priority="196"/>
  </conditionalFormatting>
  <conditionalFormatting sqref="D349">
    <cfRule type="duplicateValues" dxfId="192" priority="195"/>
  </conditionalFormatting>
  <conditionalFormatting sqref="D350">
    <cfRule type="duplicateValues" dxfId="191" priority="194"/>
  </conditionalFormatting>
  <conditionalFormatting sqref="D351">
    <cfRule type="duplicateValues" dxfId="190" priority="193"/>
  </conditionalFormatting>
  <conditionalFormatting sqref="D352">
    <cfRule type="duplicateValues" dxfId="189" priority="192"/>
  </conditionalFormatting>
  <conditionalFormatting sqref="D353">
    <cfRule type="duplicateValues" dxfId="188" priority="191"/>
  </conditionalFormatting>
  <conditionalFormatting sqref="D354">
    <cfRule type="duplicateValues" dxfId="187" priority="190"/>
  </conditionalFormatting>
  <conditionalFormatting sqref="D355">
    <cfRule type="duplicateValues" dxfId="186" priority="189"/>
  </conditionalFormatting>
  <conditionalFormatting sqref="D356">
    <cfRule type="duplicateValues" dxfId="185" priority="188"/>
  </conditionalFormatting>
  <conditionalFormatting sqref="D363">
    <cfRule type="duplicateValues" dxfId="184" priority="187"/>
  </conditionalFormatting>
  <conditionalFormatting sqref="D364">
    <cfRule type="duplicateValues" dxfId="183" priority="186"/>
  </conditionalFormatting>
  <conditionalFormatting sqref="D365">
    <cfRule type="duplicateValues" dxfId="182" priority="185"/>
  </conditionalFormatting>
  <conditionalFormatting sqref="E362">
    <cfRule type="duplicateValues" dxfId="181" priority="184"/>
  </conditionalFormatting>
  <conditionalFormatting sqref="E367">
    <cfRule type="duplicateValues" dxfId="180" priority="183"/>
  </conditionalFormatting>
  <conditionalFormatting sqref="D366">
    <cfRule type="duplicateValues" dxfId="179" priority="182"/>
  </conditionalFormatting>
  <conditionalFormatting sqref="D368">
    <cfRule type="duplicateValues" dxfId="178" priority="181"/>
  </conditionalFormatting>
  <conditionalFormatting sqref="D369">
    <cfRule type="duplicateValues" dxfId="177" priority="180"/>
  </conditionalFormatting>
  <conditionalFormatting sqref="D370">
    <cfRule type="duplicateValues" dxfId="176" priority="179"/>
  </conditionalFormatting>
  <conditionalFormatting sqref="D371">
    <cfRule type="duplicateValues" dxfId="175" priority="178"/>
  </conditionalFormatting>
  <conditionalFormatting sqref="D373">
    <cfRule type="duplicateValues" dxfId="174" priority="177"/>
  </conditionalFormatting>
  <conditionalFormatting sqref="D374">
    <cfRule type="duplicateValues" dxfId="173" priority="176"/>
  </conditionalFormatting>
  <conditionalFormatting sqref="D375">
    <cfRule type="duplicateValues" dxfId="172" priority="175"/>
  </conditionalFormatting>
  <conditionalFormatting sqref="D376">
    <cfRule type="duplicateValues" dxfId="171" priority="174"/>
  </conditionalFormatting>
  <conditionalFormatting sqref="D384">
    <cfRule type="duplicateValues" dxfId="170" priority="173"/>
  </conditionalFormatting>
  <conditionalFormatting sqref="D385">
    <cfRule type="duplicateValues" dxfId="169" priority="172"/>
  </conditionalFormatting>
  <conditionalFormatting sqref="D386">
    <cfRule type="duplicateValues" dxfId="168" priority="171"/>
  </conditionalFormatting>
  <conditionalFormatting sqref="D387">
    <cfRule type="duplicateValues" dxfId="167" priority="170"/>
  </conditionalFormatting>
  <conditionalFormatting sqref="E382">
    <cfRule type="duplicateValues" dxfId="166" priority="169"/>
  </conditionalFormatting>
  <conditionalFormatting sqref="E383">
    <cfRule type="duplicateValues" dxfId="165" priority="168"/>
  </conditionalFormatting>
  <conditionalFormatting sqref="D388">
    <cfRule type="duplicateValues" dxfId="164" priority="167"/>
  </conditionalFormatting>
  <conditionalFormatting sqref="D389">
    <cfRule type="duplicateValues" dxfId="163" priority="166"/>
  </conditionalFormatting>
  <conditionalFormatting sqref="D390">
    <cfRule type="duplicateValues" dxfId="162" priority="165"/>
  </conditionalFormatting>
  <conditionalFormatting sqref="D391">
    <cfRule type="duplicateValues" dxfId="161" priority="164"/>
  </conditionalFormatting>
  <conditionalFormatting sqref="D394">
    <cfRule type="duplicateValues" dxfId="160" priority="163"/>
  </conditionalFormatting>
  <conditionalFormatting sqref="D395">
    <cfRule type="duplicateValues" dxfId="159" priority="162"/>
  </conditionalFormatting>
  <conditionalFormatting sqref="D396">
    <cfRule type="duplicateValues" dxfId="158" priority="161"/>
  </conditionalFormatting>
  <conditionalFormatting sqref="D397">
    <cfRule type="duplicateValues" dxfId="157" priority="160"/>
  </conditionalFormatting>
  <conditionalFormatting sqref="D402">
    <cfRule type="duplicateValues" dxfId="156" priority="159"/>
  </conditionalFormatting>
  <conditionalFormatting sqref="E403">
    <cfRule type="duplicateValues" dxfId="155" priority="158"/>
  </conditionalFormatting>
  <conditionalFormatting sqref="D404">
    <cfRule type="duplicateValues" dxfId="154" priority="157"/>
  </conditionalFormatting>
  <conditionalFormatting sqref="D405">
    <cfRule type="duplicateValues" dxfId="153" priority="156"/>
  </conditionalFormatting>
  <conditionalFormatting sqref="E406">
    <cfRule type="duplicateValues" dxfId="152" priority="155"/>
  </conditionalFormatting>
  <conditionalFormatting sqref="D407">
    <cfRule type="duplicateValues" dxfId="151" priority="154"/>
  </conditionalFormatting>
  <conditionalFormatting sqref="E408">
    <cfRule type="duplicateValues" dxfId="150" priority="153"/>
  </conditionalFormatting>
  <conditionalFormatting sqref="D409">
    <cfRule type="duplicateValues" dxfId="149" priority="152"/>
  </conditionalFormatting>
  <conditionalFormatting sqref="D410">
    <cfRule type="duplicateValues" dxfId="148" priority="151"/>
  </conditionalFormatting>
  <conditionalFormatting sqref="D411">
    <cfRule type="duplicateValues" dxfId="147" priority="150"/>
  </conditionalFormatting>
  <conditionalFormatting sqref="D412">
    <cfRule type="duplicateValues" dxfId="146" priority="149"/>
  </conditionalFormatting>
  <conditionalFormatting sqref="D413">
    <cfRule type="duplicateValues" dxfId="145" priority="148"/>
  </conditionalFormatting>
  <conditionalFormatting sqref="D414">
    <cfRule type="duplicateValues" dxfId="144" priority="147"/>
  </conditionalFormatting>
  <conditionalFormatting sqref="D415">
    <cfRule type="duplicateValues" dxfId="143" priority="146"/>
  </conditionalFormatting>
  <conditionalFormatting sqref="D416">
    <cfRule type="duplicateValues" dxfId="142" priority="145"/>
  </conditionalFormatting>
  <conditionalFormatting sqref="D422">
    <cfRule type="duplicateValues" dxfId="141" priority="144"/>
  </conditionalFormatting>
  <conditionalFormatting sqref="D423">
    <cfRule type="duplicateValues" dxfId="140" priority="143"/>
  </conditionalFormatting>
  <conditionalFormatting sqref="D424">
    <cfRule type="duplicateValues" dxfId="139" priority="142"/>
  </conditionalFormatting>
  <conditionalFormatting sqref="D425">
    <cfRule type="duplicateValues" dxfId="138" priority="141"/>
  </conditionalFormatting>
  <conditionalFormatting sqref="D426">
    <cfRule type="duplicateValues" dxfId="137" priority="140"/>
  </conditionalFormatting>
  <conditionalFormatting sqref="D427">
    <cfRule type="duplicateValues" dxfId="136" priority="139"/>
  </conditionalFormatting>
  <conditionalFormatting sqref="D428">
    <cfRule type="duplicateValues" dxfId="135" priority="138"/>
  </conditionalFormatting>
  <conditionalFormatting sqref="D429">
    <cfRule type="duplicateValues" dxfId="134" priority="137"/>
  </conditionalFormatting>
  <conditionalFormatting sqref="D430">
    <cfRule type="duplicateValues" dxfId="133" priority="136"/>
  </conditionalFormatting>
  <conditionalFormatting sqref="D431">
    <cfRule type="duplicateValues" dxfId="132" priority="135"/>
  </conditionalFormatting>
  <conditionalFormatting sqref="D432">
    <cfRule type="duplicateValues" dxfId="131" priority="134"/>
  </conditionalFormatting>
  <conditionalFormatting sqref="D433">
    <cfRule type="duplicateValues" dxfId="130" priority="133"/>
  </conditionalFormatting>
  <conditionalFormatting sqref="D434">
    <cfRule type="duplicateValues" dxfId="129" priority="132"/>
  </conditionalFormatting>
  <conditionalFormatting sqref="D435">
    <cfRule type="duplicateValues" dxfId="128" priority="131"/>
  </conditionalFormatting>
  <conditionalFormatting sqref="D436">
    <cfRule type="duplicateValues" dxfId="127" priority="130"/>
  </conditionalFormatting>
  <conditionalFormatting sqref="D437">
    <cfRule type="duplicateValues" dxfId="126" priority="129"/>
  </conditionalFormatting>
  <conditionalFormatting sqref="E443">
    <cfRule type="duplicateValues" dxfId="125" priority="128"/>
  </conditionalFormatting>
  <conditionalFormatting sqref="E444">
    <cfRule type="duplicateValues" dxfId="124" priority="127"/>
  </conditionalFormatting>
  <conditionalFormatting sqref="E445">
    <cfRule type="duplicateValues" dxfId="123" priority="126"/>
  </conditionalFormatting>
  <conditionalFormatting sqref="E446">
    <cfRule type="duplicateValues" dxfId="122" priority="125"/>
  </conditionalFormatting>
  <conditionalFormatting sqref="D442">
    <cfRule type="duplicateValues" dxfId="121" priority="124"/>
  </conditionalFormatting>
  <conditionalFormatting sqref="E447">
    <cfRule type="duplicateValues" dxfId="120" priority="123"/>
  </conditionalFormatting>
  <conditionalFormatting sqref="E448">
    <cfRule type="duplicateValues" dxfId="119" priority="122"/>
  </conditionalFormatting>
  <conditionalFormatting sqref="E449">
    <cfRule type="duplicateValues" dxfId="118" priority="121"/>
  </conditionalFormatting>
  <conditionalFormatting sqref="E450">
    <cfRule type="duplicateValues" dxfId="117" priority="120"/>
  </conditionalFormatting>
  <conditionalFormatting sqref="E451">
    <cfRule type="duplicateValues" dxfId="116" priority="119"/>
  </conditionalFormatting>
  <conditionalFormatting sqref="E452">
    <cfRule type="duplicateValues" dxfId="115" priority="118"/>
  </conditionalFormatting>
  <conditionalFormatting sqref="E453">
    <cfRule type="duplicateValues" dxfId="114" priority="117"/>
  </conditionalFormatting>
  <conditionalFormatting sqref="E455">
    <cfRule type="duplicateValues" dxfId="113" priority="116"/>
  </conditionalFormatting>
  <conditionalFormatting sqref="D456">
    <cfRule type="duplicateValues" dxfId="112" priority="115"/>
  </conditionalFormatting>
  <conditionalFormatting sqref="D457">
    <cfRule type="duplicateValues" dxfId="111" priority="114"/>
  </conditionalFormatting>
  <conditionalFormatting sqref="E463">
    <cfRule type="duplicateValues" dxfId="110" priority="113"/>
  </conditionalFormatting>
  <conditionalFormatting sqref="E464">
    <cfRule type="duplicateValues" dxfId="109" priority="112"/>
  </conditionalFormatting>
  <conditionalFormatting sqref="E465">
    <cfRule type="duplicateValues" dxfId="108" priority="111"/>
  </conditionalFormatting>
  <conditionalFormatting sqref="E466">
    <cfRule type="duplicateValues" dxfId="107" priority="110"/>
  </conditionalFormatting>
  <conditionalFormatting sqref="E467">
    <cfRule type="duplicateValues" dxfId="106" priority="109"/>
  </conditionalFormatting>
  <conditionalFormatting sqref="E468">
    <cfRule type="duplicateValues" dxfId="105" priority="108"/>
  </conditionalFormatting>
  <conditionalFormatting sqref="E469">
    <cfRule type="duplicateValues" dxfId="104" priority="107"/>
  </conditionalFormatting>
  <conditionalFormatting sqref="E470">
    <cfRule type="duplicateValues" dxfId="103" priority="106"/>
  </conditionalFormatting>
  <conditionalFormatting sqref="D471">
    <cfRule type="duplicateValues" dxfId="102" priority="105"/>
  </conditionalFormatting>
  <conditionalFormatting sqref="D472">
    <cfRule type="duplicateValues" dxfId="101" priority="104"/>
  </conditionalFormatting>
  <conditionalFormatting sqref="E473">
    <cfRule type="duplicateValues" dxfId="100" priority="103"/>
  </conditionalFormatting>
  <conditionalFormatting sqref="E474">
    <cfRule type="duplicateValues" dxfId="99" priority="102"/>
  </conditionalFormatting>
  <conditionalFormatting sqref="E475">
    <cfRule type="duplicateValues" dxfId="98" priority="101"/>
  </conditionalFormatting>
  <conditionalFormatting sqref="E476">
    <cfRule type="duplicateValues" dxfId="97" priority="100"/>
  </conditionalFormatting>
  <conditionalFormatting sqref="D483">
    <cfRule type="duplicateValues" dxfId="96" priority="99"/>
  </conditionalFormatting>
  <conditionalFormatting sqref="D484">
    <cfRule type="duplicateValues" dxfId="95" priority="98"/>
  </conditionalFormatting>
  <conditionalFormatting sqref="D485">
    <cfRule type="duplicateValues" dxfId="94" priority="97"/>
  </conditionalFormatting>
  <conditionalFormatting sqref="D486">
    <cfRule type="duplicateValues" dxfId="93" priority="96"/>
  </conditionalFormatting>
  <conditionalFormatting sqref="D488">
    <cfRule type="duplicateValues" dxfId="92" priority="95"/>
  </conditionalFormatting>
  <conditionalFormatting sqref="D489">
    <cfRule type="duplicateValues" dxfId="91" priority="94"/>
  </conditionalFormatting>
  <conditionalFormatting sqref="E490">
    <cfRule type="duplicateValues" dxfId="90" priority="93"/>
  </conditionalFormatting>
  <conditionalFormatting sqref="E491">
    <cfRule type="duplicateValues" dxfId="89" priority="92"/>
  </conditionalFormatting>
  <conditionalFormatting sqref="E487">
    <cfRule type="duplicateValues" dxfId="88" priority="91"/>
  </conditionalFormatting>
  <conditionalFormatting sqref="D492">
    <cfRule type="duplicateValues" dxfId="87" priority="90"/>
  </conditionalFormatting>
  <conditionalFormatting sqref="D493">
    <cfRule type="duplicateValues" dxfId="86" priority="89"/>
  </conditionalFormatting>
  <conditionalFormatting sqref="D494">
    <cfRule type="duplicateValues" dxfId="85" priority="88"/>
  </conditionalFormatting>
  <conditionalFormatting sqref="D495">
    <cfRule type="duplicateValues" dxfId="84" priority="87"/>
  </conditionalFormatting>
  <conditionalFormatting sqref="D496">
    <cfRule type="duplicateValues" dxfId="83" priority="86"/>
  </conditionalFormatting>
  <conditionalFormatting sqref="D497">
    <cfRule type="duplicateValues" dxfId="82" priority="85"/>
  </conditionalFormatting>
  <conditionalFormatting sqref="D505">
    <cfRule type="duplicateValues" dxfId="81" priority="84"/>
  </conditionalFormatting>
  <conditionalFormatting sqref="D506">
    <cfRule type="duplicateValues" dxfId="80" priority="83"/>
  </conditionalFormatting>
  <conditionalFormatting sqref="D507">
    <cfRule type="duplicateValues" dxfId="79" priority="82"/>
  </conditionalFormatting>
  <conditionalFormatting sqref="D508">
    <cfRule type="duplicateValues" dxfId="78" priority="81"/>
  </conditionalFormatting>
  <conditionalFormatting sqref="D509">
    <cfRule type="duplicateValues" dxfId="77" priority="80"/>
  </conditionalFormatting>
  <conditionalFormatting sqref="D503">
    <cfRule type="duplicateValues" dxfId="76" priority="79"/>
  </conditionalFormatting>
  <conditionalFormatting sqref="D504">
    <cfRule type="duplicateValues" dxfId="75" priority="78"/>
  </conditionalFormatting>
  <conditionalFormatting sqref="D510">
    <cfRule type="duplicateValues" dxfId="74" priority="77"/>
  </conditionalFormatting>
  <conditionalFormatting sqref="E511">
    <cfRule type="duplicateValues" dxfId="73" priority="76"/>
  </conditionalFormatting>
  <conditionalFormatting sqref="E512">
    <cfRule type="duplicateValues" dxfId="72" priority="75"/>
  </conditionalFormatting>
  <conditionalFormatting sqref="E513">
    <cfRule type="duplicateValues" dxfId="71" priority="74"/>
  </conditionalFormatting>
  <conditionalFormatting sqref="D514">
    <cfRule type="duplicateValues" dxfId="70" priority="73"/>
  </conditionalFormatting>
  <conditionalFormatting sqref="D515">
    <cfRule type="duplicateValues" dxfId="69" priority="72"/>
  </conditionalFormatting>
  <conditionalFormatting sqref="D516">
    <cfRule type="duplicateValues" dxfId="68" priority="71"/>
  </conditionalFormatting>
  <conditionalFormatting sqref="D527">
    <cfRule type="duplicateValues" dxfId="67" priority="70"/>
  </conditionalFormatting>
  <conditionalFormatting sqref="D528">
    <cfRule type="duplicateValues" dxfId="66" priority="69"/>
  </conditionalFormatting>
  <conditionalFormatting sqref="D529">
    <cfRule type="duplicateValues" dxfId="65" priority="68"/>
  </conditionalFormatting>
  <conditionalFormatting sqref="E523">
    <cfRule type="duplicateValues" dxfId="64" priority="67"/>
  </conditionalFormatting>
  <conditionalFormatting sqref="D524">
    <cfRule type="duplicateValues" dxfId="63" priority="66"/>
  </conditionalFormatting>
  <conditionalFormatting sqref="E525">
    <cfRule type="duplicateValues" dxfId="62" priority="65"/>
  </conditionalFormatting>
  <conditionalFormatting sqref="E526">
    <cfRule type="duplicateValues" dxfId="61" priority="64"/>
  </conditionalFormatting>
  <conditionalFormatting sqref="D530">
    <cfRule type="duplicateValues" dxfId="60" priority="63"/>
  </conditionalFormatting>
  <conditionalFormatting sqref="E531">
    <cfRule type="duplicateValues" dxfId="59" priority="62"/>
  </conditionalFormatting>
  <conditionalFormatting sqref="E532">
    <cfRule type="duplicateValues" dxfId="58" priority="61"/>
  </conditionalFormatting>
  <conditionalFormatting sqref="E533">
    <cfRule type="duplicateValues" dxfId="57" priority="60"/>
  </conditionalFormatting>
  <conditionalFormatting sqref="D534">
    <cfRule type="duplicateValues" dxfId="56" priority="59"/>
  </conditionalFormatting>
  <conditionalFormatting sqref="E535">
    <cfRule type="duplicateValues" dxfId="55" priority="58"/>
  </conditionalFormatting>
  <conditionalFormatting sqref="E537">
    <cfRule type="duplicateValues" dxfId="54" priority="57"/>
  </conditionalFormatting>
  <conditionalFormatting sqref="D536">
    <cfRule type="duplicateValues" dxfId="53" priority="56"/>
  </conditionalFormatting>
  <conditionalFormatting sqref="D543">
    <cfRule type="duplicateValues" dxfId="52" priority="55"/>
  </conditionalFormatting>
  <conditionalFormatting sqref="D544">
    <cfRule type="duplicateValues" dxfId="51" priority="54"/>
  </conditionalFormatting>
  <conditionalFormatting sqref="E546">
    <cfRule type="duplicateValues" dxfId="50" priority="53"/>
  </conditionalFormatting>
  <conditionalFormatting sqref="E547">
    <cfRule type="duplicateValues" dxfId="49" priority="52"/>
  </conditionalFormatting>
  <conditionalFormatting sqref="D545">
    <cfRule type="duplicateValues" dxfId="48" priority="51"/>
  </conditionalFormatting>
  <conditionalFormatting sqref="D548">
    <cfRule type="duplicateValues" dxfId="47" priority="50"/>
  </conditionalFormatting>
  <conditionalFormatting sqref="D549">
    <cfRule type="duplicateValues" dxfId="46" priority="49"/>
  </conditionalFormatting>
  <conditionalFormatting sqref="E550">
    <cfRule type="duplicateValues" dxfId="45" priority="48"/>
  </conditionalFormatting>
  <conditionalFormatting sqref="D551">
    <cfRule type="duplicateValues" dxfId="44" priority="47"/>
  </conditionalFormatting>
  <conditionalFormatting sqref="D552">
    <cfRule type="duplicateValues" dxfId="43" priority="46"/>
  </conditionalFormatting>
  <conditionalFormatting sqref="D554">
    <cfRule type="duplicateValues" dxfId="42" priority="45"/>
  </conditionalFormatting>
  <conditionalFormatting sqref="D555">
    <cfRule type="duplicateValues" dxfId="41" priority="44"/>
  </conditionalFormatting>
  <conditionalFormatting sqref="E556">
    <cfRule type="duplicateValues" dxfId="40" priority="43"/>
  </conditionalFormatting>
  <conditionalFormatting sqref="F454">
    <cfRule type="duplicateValues" dxfId="39" priority="42"/>
  </conditionalFormatting>
  <conditionalFormatting sqref="F560">
    <cfRule type="duplicateValues" dxfId="38" priority="41"/>
  </conditionalFormatting>
  <conditionalFormatting sqref="E18">
    <cfRule type="duplicateValues" dxfId="37" priority="40"/>
  </conditionalFormatting>
  <conditionalFormatting sqref="E19">
    <cfRule type="duplicateValues" dxfId="36" priority="39"/>
  </conditionalFormatting>
  <conditionalFormatting sqref="E20">
    <cfRule type="duplicateValues" dxfId="35" priority="38"/>
  </conditionalFormatting>
  <conditionalFormatting sqref="E21">
    <cfRule type="duplicateValues" dxfId="34" priority="37"/>
  </conditionalFormatting>
  <conditionalFormatting sqref="E22">
    <cfRule type="duplicateValues" dxfId="33" priority="36"/>
  </conditionalFormatting>
  <conditionalFormatting sqref="F23">
    <cfRule type="duplicateValues" dxfId="32" priority="35"/>
  </conditionalFormatting>
  <conditionalFormatting sqref="F25">
    <cfRule type="duplicateValues" dxfId="31" priority="34"/>
  </conditionalFormatting>
  <conditionalFormatting sqref="D37">
    <cfRule type="duplicateValues" dxfId="30" priority="33"/>
  </conditionalFormatting>
  <conditionalFormatting sqref="D36">
    <cfRule type="duplicateValues" dxfId="29" priority="32"/>
  </conditionalFormatting>
  <conditionalFormatting sqref="D35">
    <cfRule type="duplicateValues" dxfId="28" priority="31"/>
  </conditionalFormatting>
  <conditionalFormatting sqref="F39">
    <cfRule type="duplicateValues" dxfId="27" priority="30"/>
  </conditionalFormatting>
  <conditionalFormatting sqref="F40">
    <cfRule type="duplicateValues" dxfId="26" priority="29"/>
  </conditionalFormatting>
  <conditionalFormatting sqref="D41">
    <cfRule type="duplicateValues" dxfId="25" priority="28"/>
  </conditionalFormatting>
  <conditionalFormatting sqref="F42">
    <cfRule type="duplicateValues" dxfId="24" priority="27"/>
  </conditionalFormatting>
  <conditionalFormatting sqref="F43">
    <cfRule type="duplicateValues" dxfId="23" priority="26"/>
  </conditionalFormatting>
  <conditionalFormatting sqref="E44">
    <cfRule type="duplicateValues" dxfId="22" priority="25"/>
  </conditionalFormatting>
  <conditionalFormatting sqref="D45">
    <cfRule type="duplicateValues" dxfId="21" priority="24"/>
  </conditionalFormatting>
  <conditionalFormatting sqref="D46">
    <cfRule type="duplicateValues" dxfId="20" priority="23"/>
  </conditionalFormatting>
  <conditionalFormatting sqref="E56">
    <cfRule type="duplicateValues" dxfId="19" priority="22"/>
  </conditionalFormatting>
  <conditionalFormatting sqref="E57">
    <cfRule type="duplicateValues" dxfId="18" priority="21"/>
  </conditionalFormatting>
  <conditionalFormatting sqref="F58">
    <cfRule type="duplicateValues" dxfId="17" priority="20"/>
  </conditionalFormatting>
  <conditionalFormatting sqref="E59">
    <cfRule type="duplicateValues" dxfId="16" priority="18"/>
  </conditionalFormatting>
  <conditionalFormatting sqref="E77">
    <cfRule type="duplicateValues" dxfId="15" priority="17"/>
  </conditionalFormatting>
  <conditionalFormatting sqref="E76">
    <cfRule type="duplicateValues" dxfId="14" priority="16"/>
  </conditionalFormatting>
  <conditionalFormatting sqref="E78">
    <cfRule type="duplicateValues" dxfId="13" priority="15"/>
  </conditionalFormatting>
  <conditionalFormatting sqref="E80">
    <cfRule type="duplicateValues" dxfId="12" priority="13"/>
  </conditionalFormatting>
  <conditionalFormatting sqref="E79">
    <cfRule type="duplicateValues" dxfId="11" priority="12"/>
  </conditionalFormatting>
  <conditionalFormatting sqref="F83">
    <cfRule type="duplicateValues" dxfId="10" priority="11"/>
  </conditionalFormatting>
  <conditionalFormatting sqref="E84">
    <cfRule type="duplicateValues" dxfId="9" priority="10"/>
  </conditionalFormatting>
  <conditionalFormatting sqref="E86">
    <cfRule type="duplicateValues" dxfId="8" priority="9"/>
  </conditionalFormatting>
  <conditionalFormatting sqref="E95">
    <cfRule type="duplicateValues" dxfId="7" priority="8"/>
  </conditionalFormatting>
  <conditionalFormatting sqref="E97">
    <cfRule type="duplicateValues" dxfId="6" priority="7"/>
  </conditionalFormatting>
  <conditionalFormatting sqref="E96">
    <cfRule type="duplicateValues" dxfId="5" priority="6"/>
  </conditionalFormatting>
  <conditionalFormatting sqref="E98">
    <cfRule type="duplicateValues" dxfId="4" priority="5"/>
  </conditionalFormatting>
  <conditionalFormatting sqref="E106">
    <cfRule type="duplicateValues" dxfId="3" priority="4"/>
  </conditionalFormatting>
  <conditionalFormatting sqref="E117">
    <cfRule type="duplicateValues" dxfId="2" priority="3"/>
  </conditionalFormatting>
  <conditionalFormatting sqref="F120">
    <cfRule type="duplicateValues" dxfId="1" priority="2"/>
  </conditionalFormatting>
  <conditionalFormatting sqref="F119">
    <cfRule type="duplicateValues" dxfId="0" priority="1"/>
  </conditionalFormatting>
  <dataValidations count="1">
    <dataValidation type="list" allowBlank="1" showInputMessage="1" showErrorMessage="1" sqref="D10:F561">
      <formula1>$B$4:$B$5</formula1>
    </dataValidation>
  </dataValidations>
  <hyperlinks>
    <hyperlink ref="H1" location="'Daftar Tabel'!A1" display="&lt;&lt;&lt; Daftar Tabel"/>
  </hyperlinks>
  <pageMargins left="0.7" right="0.7" top="0.75" bottom="0.75" header="0.3" footer="0.3"/>
  <pageSetup paperSize="9" orientation="portrait" horizontalDpi="4294967292" verticalDpi="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I17"/>
  <sheetViews>
    <sheetView zoomScale="115" zoomScaleNormal="115" workbookViewId="0">
      <pane xSplit="1" ySplit="5" topLeftCell="B6" activePane="bottomRight" state="frozen"/>
      <selection pane="topRight" activeCell="B1" sqref="B1"/>
      <selection pane="bottomLeft" activeCell="A6" sqref="A6"/>
      <selection pane="bottomRight" activeCell="D17" sqref="D17"/>
    </sheetView>
  </sheetViews>
  <sheetFormatPr defaultColWidth="8.85546875" defaultRowHeight="15" x14ac:dyDescent="0.25"/>
  <cols>
    <col min="1" max="1" width="5.5703125" style="5" customWidth="1"/>
    <col min="2" max="2" width="28.5703125" style="5" customWidth="1"/>
    <col min="3" max="8" width="10.5703125" style="5" customWidth="1"/>
    <col min="9" max="9" width="14.5703125" style="5" bestFit="1" customWidth="1"/>
    <col min="10" max="16384" width="8.85546875" style="5"/>
  </cols>
  <sheetData>
    <row r="1" spans="1:9" x14ac:dyDescent="0.25">
      <c r="A1" s="21" t="s">
        <v>155</v>
      </c>
      <c r="I1" s="85" t="s">
        <v>304</v>
      </c>
    </row>
    <row r="2" spans="1:9" x14ac:dyDescent="0.25">
      <c r="A2" s="21"/>
    </row>
    <row r="3" spans="1:9" x14ac:dyDescent="0.25">
      <c r="A3" s="191" t="s">
        <v>0</v>
      </c>
      <c r="B3" s="191" t="s">
        <v>143</v>
      </c>
      <c r="C3" s="191" t="s">
        <v>145</v>
      </c>
      <c r="D3" s="191"/>
      <c r="E3" s="191"/>
      <c r="F3" s="191" t="s">
        <v>156</v>
      </c>
      <c r="G3" s="191"/>
      <c r="H3" s="191"/>
    </row>
    <row r="4" spans="1:9" x14ac:dyDescent="0.25">
      <c r="A4" s="191"/>
      <c r="B4" s="191"/>
      <c r="C4" s="30" t="s">
        <v>62</v>
      </c>
      <c r="D4" s="30" t="s">
        <v>63</v>
      </c>
      <c r="E4" s="30" t="s">
        <v>64</v>
      </c>
      <c r="F4" s="30" t="s">
        <v>62</v>
      </c>
      <c r="G4" s="30" t="s">
        <v>63</v>
      </c>
      <c r="H4" s="30" t="s">
        <v>64</v>
      </c>
    </row>
    <row r="5" spans="1:9" x14ac:dyDescent="0.25">
      <c r="A5" s="32">
        <v>1</v>
      </c>
      <c r="B5" s="32">
        <v>2</v>
      </c>
      <c r="C5" s="32">
        <v>3</v>
      </c>
      <c r="D5" s="32">
        <v>4</v>
      </c>
      <c r="E5" s="32">
        <v>5</v>
      </c>
      <c r="F5" s="32">
        <v>6</v>
      </c>
      <c r="G5" s="32">
        <v>7</v>
      </c>
      <c r="H5" s="32">
        <v>8</v>
      </c>
    </row>
    <row r="6" spans="1:9" ht="25.5" x14ac:dyDescent="0.25">
      <c r="A6" s="34">
        <v>1</v>
      </c>
      <c r="B6" s="20" t="s">
        <v>147</v>
      </c>
      <c r="C6" s="27">
        <v>8</v>
      </c>
      <c r="D6" s="27">
        <v>25</v>
      </c>
      <c r="E6" s="27">
        <v>17</v>
      </c>
      <c r="F6" s="37">
        <v>4.25</v>
      </c>
      <c r="G6" s="37">
        <v>4</v>
      </c>
      <c r="H6" s="37">
        <v>4.59</v>
      </c>
    </row>
    <row r="7" spans="1:9" ht="25.5" x14ac:dyDescent="0.25">
      <c r="A7" s="34">
        <v>2</v>
      </c>
      <c r="B7" s="20" t="s">
        <v>74</v>
      </c>
      <c r="C7" s="27">
        <v>150</v>
      </c>
      <c r="D7" s="27">
        <v>75</v>
      </c>
      <c r="E7" s="27">
        <v>70</v>
      </c>
      <c r="F7" s="37">
        <v>1.53</v>
      </c>
      <c r="G7" s="37">
        <v>2.73</v>
      </c>
      <c r="H7" s="37">
        <v>3.64</v>
      </c>
    </row>
    <row r="8" spans="1:9" x14ac:dyDescent="0.25">
      <c r="A8" s="198">
        <v>3</v>
      </c>
      <c r="B8" s="20" t="s">
        <v>237</v>
      </c>
      <c r="C8" s="27">
        <v>0</v>
      </c>
      <c r="D8" s="27">
        <v>0</v>
      </c>
      <c r="E8" s="27">
        <v>0</v>
      </c>
      <c r="F8" s="37">
        <v>0</v>
      </c>
      <c r="G8" s="37">
        <v>0</v>
      </c>
      <c r="H8" s="37">
        <v>0</v>
      </c>
    </row>
    <row r="9" spans="1:9" x14ac:dyDescent="0.25">
      <c r="A9" s="199"/>
      <c r="B9" s="20" t="s">
        <v>238</v>
      </c>
      <c r="C9" s="27">
        <v>0</v>
      </c>
      <c r="D9" s="27">
        <v>0</v>
      </c>
      <c r="E9" s="27">
        <v>0</v>
      </c>
      <c r="F9" s="37">
        <v>0</v>
      </c>
      <c r="G9" s="37">
        <v>0</v>
      </c>
      <c r="H9" s="37">
        <v>0</v>
      </c>
    </row>
    <row r="10" spans="1:9" ht="25.5" x14ac:dyDescent="0.25">
      <c r="A10" s="34">
        <v>4</v>
      </c>
      <c r="B10" s="20" t="s">
        <v>339</v>
      </c>
      <c r="C10" s="27">
        <v>1947</v>
      </c>
      <c r="D10" s="27">
        <v>1992</v>
      </c>
      <c r="E10" s="27">
        <v>1842</v>
      </c>
      <c r="F10" s="37">
        <v>4.25</v>
      </c>
      <c r="G10" s="37">
        <v>4.26</v>
      </c>
      <c r="H10" s="37">
        <v>4.3600000000000003</v>
      </c>
    </row>
    <row r="11" spans="1:9" x14ac:dyDescent="0.25">
      <c r="A11" s="34">
        <v>5</v>
      </c>
      <c r="B11" s="20" t="s">
        <v>148</v>
      </c>
      <c r="C11" s="27">
        <v>0</v>
      </c>
      <c r="D11" s="27">
        <v>0</v>
      </c>
      <c r="E11" s="27">
        <v>0</v>
      </c>
      <c r="F11" s="37">
        <v>0</v>
      </c>
      <c r="G11" s="37">
        <v>0</v>
      </c>
      <c r="H11" s="37">
        <v>0</v>
      </c>
    </row>
    <row r="12" spans="1:9" x14ac:dyDescent="0.25">
      <c r="A12" s="34">
        <v>6</v>
      </c>
      <c r="B12" s="20" t="s">
        <v>15</v>
      </c>
      <c r="C12" s="27">
        <v>0</v>
      </c>
      <c r="D12" s="27">
        <v>0</v>
      </c>
      <c r="E12" s="27">
        <v>0</v>
      </c>
      <c r="F12" s="37">
        <v>0</v>
      </c>
      <c r="G12" s="37">
        <v>0</v>
      </c>
      <c r="H12" s="37">
        <v>0</v>
      </c>
    </row>
    <row r="13" spans="1:9" x14ac:dyDescent="0.25">
      <c r="A13" s="34">
        <v>7</v>
      </c>
      <c r="B13" s="20" t="s">
        <v>16</v>
      </c>
      <c r="C13" s="27">
        <v>0</v>
      </c>
      <c r="D13" s="27">
        <v>0</v>
      </c>
      <c r="E13" s="27">
        <v>0</v>
      </c>
      <c r="F13" s="37">
        <v>0</v>
      </c>
      <c r="G13" s="37">
        <v>0</v>
      </c>
      <c r="H13" s="37">
        <v>0</v>
      </c>
    </row>
    <row r="14" spans="1:9" x14ac:dyDescent="0.25">
      <c r="A14" s="36"/>
      <c r="B14" s="36" t="s">
        <v>65</v>
      </c>
      <c r="C14" s="36">
        <f>SUM(C6:C13)</f>
        <v>2105</v>
      </c>
      <c r="D14" s="36">
        <f>SUM(D6:D13)</f>
        <v>2092</v>
      </c>
      <c r="E14" s="36">
        <f>SUM(E6:E13)</f>
        <v>1929</v>
      </c>
      <c r="F14" s="52"/>
      <c r="G14" s="52"/>
      <c r="H14" s="52"/>
    </row>
    <row r="17" spans="4:4" x14ac:dyDescent="0.25">
      <c r="D17" s="5">
        <f>AVERAGE(C14:E14)</f>
        <v>2042</v>
      </c>
    </row>
  </sheetData>
  <mergeCells count="5">
    <mergeCell ref="A3:A4"/>
    <mergeCell ref="B3:B4"/>
    <mergeCell ref="C3:E3"/>
    <mergeCell ref="F3:H3"/>
    <mergeCell ref="A8:A9"/>
  </mergeCells>
  <hyperlinks>
    <hyperlink ref="I1" location="'Daftar Tabel'!A1" display="&lt;&lt;&lt; Daftar Tabel"/>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2"/>
  <sheetViews>
    <sheetView zoomScale="130" zoomScaleNormal="130" workbookViewId="0">
      <pane ySplit="2" topLeftCell="A3" activePane="bottomLeft" state="frozen"/>
      <selection pane="bottomLeft" activeCell="K56" sqref="K56"/>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239</v>
      </c>
      <c r="J1" s="85" t="s">
        <v>304</v>
      </c>
    </row>
    <row r="2" spans="1:10" x14ac:dyDescent="0.25">
      <c r="A2" s="21"/>
    </row>
    <row r="3" spans="1:10" x14ac:dyDescent="0.25">
      <c r="A3" s="21" t="s">
        <v>341</v>
      </c>
    </row>
    <row r="4" spans="1:10" x14ac:dyDescent="0.25">
      <c r="A4" s="49"/>
    </row>
    <row r="5" spans="1:10" ht="29.1" customHeight="1" x14ac:dyDescent="0.25">
      <c r="A5" s="191" t="s">
        <v>157</v>
      </c>
      <c r="B5" s="191" t="s">
        <v>168</v>
      </c>
      <c r="C5" s="191"/>
      <c r="D5" s="191"/>
      <c r="E5" s="191"/>
      <c r="F5" s="191"/>
      <c r="G5" s="191"/>
      <c r="H5" s="191"/>
      <c r="I5" s="191" t="s">
        <v>158</v>
      </c>
    </row>
    <row r="6" spans="1:10" x14ac:dyDescent="0.25">
      <c r="A6" s="191"/>
      <c r="B6" s="30" t="s">
        <v>159</v>
      </c>
      <c r="C6" s="30" t="s">
        <v>160</v>
      </c>
      <c r="D6" s="30" t="s">
        <v>161</v>
      </c>
      <c r="E6" s="30" t="s">
        <v>162</v>
      </c>
      <c r="F6" s="30" t="s">
        <v>163</v>
      </c>
      <c r="G6" s="30" t="s">
        <v>164</v>
      </c>
      <c r="H6" s="30" t="s">
        <v>165</v>
      </c>
      <c r="I6" s="191"/>
    </row>
    <row r="7" spans="1:10" x14ac:dyDescent="0.25">
      <c r="A7" s="32">
        <v>1</v>
      </c>
      <c r="B7" s="32">
        <v>2</v>
      </c>
      <c r="C7" s="32">
        <v>3</v>
      </c>
      <c r="D7" s="32">
        <v>4</v>
      </c>
      <c r="E7" s="32">
        <v>5</v>
      </c>
      <c r="F7" s="32">
        <v>6</v>
      </c>
      <c r="G7" s="32">
        <v>7</v>
      </c>
      <c r="H7" s="32">
        <v>8</v>
      </c>
      <c r="I7" s="32">
        <v>9</v>
      </c>
    </row>
    <row r="8" spans="1:10" x14ac:dyDescent="0.25">
      <c r="A8" s="34" t="s">
        <v>166</v>
      </c>
      <c r="B8" s="27">
        <v>30</v>
      </c>
      <c r="C8" s="27">
        <v>30</v>
      </c>
      <c r="D8" s="27">
        <v>30</v>
      </c>
      <c r="E8" s="27">
        <v>28</v>
      </c>
      <c r="F8" s="27">
        <v>21</v>
      </c>
      <c r="G8" s="27">
        <v>20</v>
      </c>
      <c r="H8" s="27">
        <v>0</v>
      </c>
      <c r="I8" s="27">
        <v>30</v>
      </c>
    </row>
    <row r="9" spans="1:10" x14ac:dyDescent="0.25">
      <c r="A9" s="34" t="s">
        <v>167</v>
      </c>
      <c r="B9" s="61"/>
      <c r="C9" s="27">
        <v>27</v>
      </c>
      <c r="D9" s="27">
        <v>27</v>
      </c>
      <c r="E9" s="27">
        <v>27</v>
      </c>
      <c r="F9" s="27">
        <v>26</v>
      </c>
      <c r="G9" s="27">
        <v>18</v>
      </c>
      <c r="H9" s="27">
        <v>17</v>
      </c>
      <c r="I9" s="27">
        <v>10</v>
      </c>
    </row>
    <row r="10" spans="1:10" x14ac:dyDescent="0.25">
      <c r="A10" s="34" t="s">
        <v>60</v>
      </c>
      <c r="B10" s="61"/>
      <c r="C10" s="61"/>
      <c r="D10" s="27">
        <v>40</v>
      </c>
      <c r="E10" s="27">
        <v>40</v>
      </c>
      <c r="F10" s="27">
        <v>40</v>
      </c>
      <c r="G10" s="27">
        <v>33</v>
      </c>
      <c r="H10" s="27">
        <v>32</v>
      </c>
      <c r="I10" s="27">
        <v>8</v>
      </c>
    </row>
    <row r="11" spans="1:10" x14ac:dyDescent="0.25">
      <c r="A11" s="34" t="s">
        <v>61</v>
      </c>
      <c r="B11" s="61"/>
      <c r="C11" s="61"/>
      <c r="D11" s="61"/>
      <c r="E11" s="27">
        <v>35</v>
      </c>
      <c r="F11" s="27">
        <v>35</v>
      </c>
      <c r="G11" s="27">
        <v>31</v>
      </c>
      <c r="H11" s="27">
        <v>25</v>
      </c>
      <c r="I11" s="27">
        <v>10</v>
      </c>
    </row>
    <row r="12" spans="1:10" x14ac:dyDescent="0.25">
      <c r="A12" s="34" t="s">
        <v>62</v>
      </c>
      <c r="B12" s="61"/>
      <c r="C12" s="61"/>
      <c r="D12" s="61"/>
      <c r="E12" s="61"/>
      <c r="F12" s="27">
        <v>31</v>
      </c>
      <c r="G12" s="27">
        <v>31</v>
      </c>
      <c r="H12" s="27">
        <v>15</v>
      </c>
      <c r="I12" s="27">
        <v>16</v>
      </c>
    </row>
    <row r="13" spans="1:10" x14ac:dyDescent="0.25">
      <c r="A13" s="34" t="s">
        <v>63</v>
      </c>
      <c r="B13" s="61"/>
      <c r="C13" s="61"/>
      <c r="D13" s="61"/>
      <c r="E13" s="61"/>
      <c r="F13" s="61"/>
      <c r="G13" s="27">
        <v>32</v>
      </c>
      <c r="H13" s="27">
        <v>32</v>
      </c>
      <c r="I13" s="61"/>
    </row>
    <row r="14" spans="1:10" x14ac:dyDescent="0.25">
      <c r="A14" s="34" t="s">
        <v>64</v>
      </c>
      <c r="B14" s="61"/>
      <c r="C14" s="61"/>
      <c r="D14" s="61"/>
      <c r="E14" s="61"/>
      <c r="F14" s="61"/>
      <c r="G14" s="61"/>
      <c r="H14" s="27">
        <v>34</v>
      </c>
      <c r="I14" s="61"/>
    </row>
    <row r="16" spans="1:10" x14ac:dyDescent="0.25">
      <c r="A16" s="21" t="s">
        <v>169</v>
      </c>
    </row>
    <row r="17" spans="1:10" x14ac:dyDescent="0.25">
      <c r="A17" s="49"/>
    </row>
    <row r="18" spans="1:10" ht="29.1" customHeight="1" x14ac:dyDescent="0.25">
      <c r="A18" s="193" t="s">
        <v>157</v>
      </c>
      <c r="B18" s="193" t="s">
        <v>168</v>
      </c>
      <c r="C18" s="193"/>
      <c r="D18" s="193"/>
      <c r="E18" s="193"/>
      <c r="F18" s="194" t="s">
        <v>158</v>
      </c>
    </row>
    <row r="19" spans="1:10" x14ac:dyDescent="0.25">
      <c r="A19" s="193"/>
      <c r="B19" s="26" t="s">
        <v>162</v>
      </c>
      <c r="C19" s="26" t="s">
        <v>163</v>
      </c>
      <c r="D19" s="26" t="s">
        <v>164</v>
      </c>
      <c r="E19" s="26" t="s">
        <v>165</v>
      </c>
      <c r="F19" s="195"/>
    </row>
    <row r="20" spans="1:10" x14ac:dyDescent="0.25">
      <c r="A20" s="32">
        <v>1</v>
      </c>
      <c r="B20" s="32">
        <v>2</v>
      </c>
      <c r="C20" s="32">
        <v>3</v>
      </c>
      <c r="D20" s="32">
        <v>4</v>
      </c>
      <c r="E20" s="32">
        <v>5</v>
      </c>
      <c r="F20" s="32">
        <v>6</v>
      </c>
    </row>
    <row r="21" spans="1:10" x14ac:dyDescent="0.25">
      <c r="A21" s="34" t="s">
        <v>61</v>
      </c>
      <c r="B21" s="27">
        <v>248</v>
      </c>
      <c r="C21" s="27">
        <v>248</v>
      </c>
      <c r="D21" s="27">
        <v>210</v>
      </c>
      <c r="E21" s="27">
        <v>46</v>
      </c>
      <c r="F21" s="27">
        <v>202</v>
      </c>
      <c r="J21" s="5">
        <f>143-98</f>
        <v>45</v>
      </c>
    </row>
    <row r="22" spans="1:10" x14ac:dyDescent="0.25">
      <c r="A22" s="34" t="s">
        <v>62</v>
      </c>
      <c r="B22" s="61"/>
      <c r="C22" s="27">
        <v>109</v>
      </c>
      <c r="D22" s="27">
        <v>109</v>
      </c>
      <c r="E22" s="27">
        <v>87</v>
      </c>
      <c r="F22" s="27">
        <v>22</v>
      </c>
    </row>
    <row r="23" spans="1:10" x14ac:dyDescent="0.25">
      <c r="A23" s="34" t="s">
        <v>63</v>
      </c>
      <c r="B23" s="61"/>
      <c r="C23" s="61"/>
      <c r="D23" s="27">
        <v>143</v>
      </c>
      <c r="E23" s="27">
        <v>70</v>
      </c>
      <c r="F23" s="27">
        <v>73</v>
      </c>
    </row>
    <row r="24" spans="1:10" x14ac:dyDescent="0.25">
      <c r="A24" s="34" t="s">
        <v>64</v>
      </c>
      <c r="B24" s="61"/>
      <c r="C24" s="61"/>
      <c r="D24" s="61"/>
      <c r="E24" s="27">
        <v>169</v>
      </c>
      <c r="F24" s="61"/>
    </row>
    <row r="26" spans="1:10" x14ac:dyDescent="0.25">
      <c r="A26" s="21" t="s">
        <v>170</v>
      </c>
    </row>
    <row r="27" spans="1:10" x14ac:dyDescent="0.25">
      <c r="A27" s="49"/>
    </row>
    <row r="28" spans="1:10" ht="29.1" customHeight="1" x14ac:dyDescent="0.25">
      <c r="A28" s="191" t="s">
        <v>157</v>
      </c>
      <c r="B28" s="191" t="s">
        <v>168</v>
      </c>
      <c r="C28" s="191"/>
      <c r="D28" s="191"/>
      <c r="E28" s="191" t="s">
        <v>177</v>
      </c>
    </row>
    <row r="29" spans="1:10" x14ac:dyDescent="0.25">
      <c r="A29" s="191"/>
      <c r="B29" s="30" t="s">
        <v>173</v>
      </c>
      <c r="C29" s="30" t="s">
        <v>174</v>
      </c>
      <c r="D29" s="30" t="s">
        <v>175</v>
      </c>
      <c r="E29" s="191"/>
    </row>
    <row r="30" spans="1:10" x14ac:dyDescent="0.25">
      <c r="A30" s="32">
        <v>1</v>
      </c>
      <c r="B30" s="32">
        <v>2</v>
      </c>
      <c r="C30" s="32">
        <v>3</v>
      </c>
      <c r="D30" s="32">
        <v>4</v>
      </c>
      <c r="E30" s="32">
        <v>5</v>
      </c>
    </row>
    <row r="31" spans="1:10" x14ac:dyDescent="0.25">
      <c r="A31" s="34" t="s">
        <v>63</v>
      </c>
      <c r="B31" s="27"/>
      <c r="C31" s="27"/>
      <c r="D31" s="27"/>
      <c r="E31" s="27"/>
    </row>
    <row r="32" spans="1:10" x14ac:dyDescent="0.25">
      <c r="A32" s="34" t="s">
        <v>64</v>
      </c>
      <c r="B32" s="61"/>
      <c r="C32" s="27"/>
      <c r="D32" s="27"/>
      <c r="E32" s="27"/>
    </row>
    <row r="33" spans="1:9" x14ac:dyDescent="0.25">
      <c r="A33" s="21"/>
    </row>
    <row r="34" spans="1:9" x14ac:dyDescent="0.25">
      <c r="A34" s="21" t="s">
        <v>176</v>
      </c>
    </row>
    <row r="35" spans="1:9" x14ac:dyDescent="0.25">
      <c r="A35" s="49"/>
    </row>
    <row r="36" spans="1:9" ht="29.1" customHeight="1" x14ac:dyDescent="0.25">
      <c r="A36" s="191" t="s">
        <v>157</v>
      </c>
      <c r="B36" s="185" t="s">
        <v>168</v>
      </c>
      <c r="C36" s="200"/>
      <c r="D36" s="186"/>
      <c r="E36" s="191" t="s">
        <v>171</v>
      </c>
    </row>
    <row r="37" spans="1:9" x14ac:dyDescent="0.25">
      <c r="A37" s="191"/>
      <c r="B37" s="30" t="s">
        <v>172</v>
      </c>
      <c r="C37" s="30" t="s">
        <v>173</v>
      </c>
      <c r="D37" s="30" t="s">
        <v>175</v>
      </c>
      <c r="E37" s="191"/>
    </row>
    <row r="38" spans="1:9" x14ac:dyDescent="0.25">
      <c r="A38" s="32">
        <v>1</v>
      </c>
      <c r="B38" s="32">
        <v>2</v>
      </c>
      <c r="C38" s="32">
        <v>3</v>
      </c>
      <c r="D38" s="32">
        <v>4</v>
      </c>
      <c r="E38" s="32">
        <v>5</v>
      </c>
    </row>
    <row r="39" spans="1:9" x14ac:dyDescent="0.25">
      <c r="A39" s="34" t="s">
        <v>62</v>
      </c>
      <c r="B39" s="27"/>
      <c r="C39" s="27"/>
      <c r="D39" s="27"/>
      <c r="E39" s="27"/>
    </row>
    <row r="40" spans="1:9" x14ac:dyDescent="0.25">
      <c r="A40" s="34" t="s">
        <v>63</v>
      </c>
      <c r="B40" s="61"/>
      <c r="C40" s="27"/>
      <c r="D40" s="27"/>
      <c r="E40" s="27"/>
    </row>
    <row r="41" spans="1:9" x14ac:dyDescent="0.25">
      <c r="A41" s="34" t="s">
        <v>64</v>
      </c>
      <c r="B41" s="61"/>
      <c r="C41" s="61"/>
      <c r="D41" s="27"/>
      <c r="E41" s="61"/>
    </row>
    <row r="42" spans="1:9" x14ac:dyDescent="0.25">
      <c r="A42" s="21"/>
    </row>
    <row r="43" spans="1:9" x14ac:dyDescent="0.25">
      <c r="A43" s="21" t="s">
        <v>340</v>
      </c>
    </row>
    <row r="44" spans="1:9" x14ac:dyDescent="0.25">
      <c r="A44" s="49"/>
    </row>
    <row r="45" spans="1:9" ht="29.1" customHeight="1" x14ac:dyDescent="0.25">
      <c r="A45" s="191" t="s">
        <v>157</v>
      </c>
      <c r="B45" s="191" t="s">
        <v>168</v>
      </c>
      <c r="C45" s="191"/>
      <c r="D45" s="191"/>
      <c r="E45" s="191"/>
      <c r="F45" s="191"/>
      <c r="G45" s="191"/>
      <c r="H45" s="191"/>
      <c r="I45" s="191" t="s">
        <v>171</v>
      </c>
    </row>
    <row r="46" spans="1:9" x14ac:dyDescent="0.25">
      <c r="A46" s="191"/>
      <c r="B46" s="30" t="s">
        <v>178</v>
      </c>
      <c r="C46" s="30" t="s">
        <v>179</v>
      </c>
      <c r="D46" s="30" t="s">
        <v>180</v>
      </c>
      <c r="E46" s="30" t="s">
        <v>181</v>
      </c>
      <c r="F46" s="30" t="s">
        <v>172</v>
      </c>
      <c r="G46" s="30" t="s">
        <v>173</v>
      </c>
      <c r="H46" s="30" t="s">
        <v>165</v>
      </c>
      <c r="I46" s="191"/>
    </row>
    <row r="47" spans="1:9" x14ac:dyDescent="0.25">
      <c r="A47" s="32">
        <v>1</v>
      </c>
      <c r="B47" s="32">
        <v>2</v>
      </c>
      <c r="C47" s="32">
        <v>3</v>
      </c>
      <c r="D47" s="32">
        <v>4</v>
      </c>
      <c r="E47" s="32">
        <v>5</v>
      </c>
      <c r="F47" s="32">
        <v>6</v>
      </c>
      <c r="G47" s="32">
        <v>7</v>
      </c>
      <c r="H47" s="32">
        <v>8</v>
      </c>
      <c r="I47" s="32">
        <v>9</v>
      </c>
    </row>
    <row r="48" spans="1:9" x14ac:dyDescent="0.25">
      <c r="A48" s="34" t="s">
        <v>166</v>
      </c>
      <c r="B48" s="27">
        <v>2869</v>
      </c>
      <c r="C48" s="27">
        <v>2869</v>
      </c>
      <c r="D48" s="27">
        <v>2869</v>
      </c>
      <c r="E48" s="27">
        <v>2724</v>
      </c>
      <c r="F48" s="27">
        <v>1527</v>
      </c>
      <c r="G48" s="27">
        <v>1219</v>
      </c>
      <c r="H48" s="27">
        <v>0</v>
      </c>
      <c r="I48" s="27">
        <v>2869</v>
      </c>
    </row>
    <row r="49" spans="1:9" x14ac:dyDescent="0.25">
      <c r="A49" s="34" t="s">
        <v>167</v>
      </c>
      <c r="B49" s="61"/>
      <c r="C49" s="136">
        <v>3283</v>
      </c>
      <c r="D49" s="136">
        <v>3283</v>
      </c>
      <c r="E49" s="136">
        <v>3283</v>
      </c>
      <c r="F49" s="27">
        <v>2835</v>
      </c>
      <c r="G49" s="136">
        <v>1560</v>
      </c>
      <c r="H49" s="136">
        <v>1723</v>
      </c>
      <c r="I49" s="27">
        <v>1560</v>
      </c>
    </row>
    <row r="50" spans="1:9" x14ac:dyDescent="0.25">
      <c r="A50" s="34" t="s">
        <v>60</v>
      </c>
      <c r="B50" s="61"/>
      <c r="C50" s="61"/>
      <c r="D50" s="27">
        <v>3963</v>
      </c>
      <c r="E50" s="27">
        <v>3963</v>
      </c>
      <c r="F50" s="27">
        <v>3963</v>
      </c>
      <c r="G50" s="27">
        <v>1921</v>
      </c>
      <c r="H50" s="27">
        <v>2042</v>
      </c>
      <c r="I50" s="27">
        <v>1921</v>
      </c>
    </row>
    <row r="51" spans="1:9" x14ac:dyDescent="0.25">
      <c r="A51" s="34" t="s">
        <v>61</v>
      </c>
      <c r="B51" s="61"/>
      <c r="C51" s="61"/>
      <c r="D51" s="61"/>
      <c r="E51" s="27">
        <v>4173</v>
      </c>
      <c r="F51" s="136">
        <v>4173</v>
      </c>
      <c r="G51" s="136">
        <v>4173</v>
      </c>
      <c r="H51" s="27">
        <v>1587</v>
      </c>
      <c r="I51" s="27">
        <v>2586</v>
      </c>
    </row>
    <row r="52" spans="1:9" x14ac:dyDescent="0.25">
      <c r="A52" s="34" t="s">
        <v>62</v>
      </c>
      <c r="B52" s="61"/>
      <c r="C52" s="61"/>
      <c r="D52" s="61"/>
      <c r="E52" s="61"/>
      <c r="F52" s="27">
        <v>4618</v>
      </c>
      <c r="G52" s="27">
        <v>4618</v>
      </c>
      <c r="H52" s="27">
        <v>4618</v>
      </c>
      <c r="I52" s="61"/>
    </row>
    <row r="53" spans="1:9" x14ac:dyDescent="0.25">
      <c r="A53" s="34" t="s">
        <v>63</v>
      </c>
      <c r="B53" s="61"/>
      <c r="C53" s="61"/>
      <c r="D53" s="61"/>
      <c r="E53" s="61"/>
      <c r="F53" s="61"/>
      <c r="G53" s="27">
        <v>4616</v>
      </c>
      <c r="H53" s="27">
        <v>4616</v>
      </c>
      <c r="I53" s="61"/>
    </row>
    <row r="54" spans="1:9" x14ac:dyDescent="0.25">
      <c r="A54" s="34" t="s">
        <v>64</v>
      </c>
      <c r="B54" s="61"/>
      <c r="C54" s="61"/>
      <c r="D54" s="61"/>
      <c r="E54" s="61"/>
      <c r="F54" s="61"/>
      <c r="G54" s="61"/>
      <c r="H54" s="27">
        <v>4575</v>
      </c>
      <c r="I54" s="61"/>
    </row>
    <row r="55" spans="1:9" x14ac:dyDescent="0.25">
      <c r="A55" s="21"/>
    </row>
    <row r="56" spans="1:9" x14ac:dyDescent="0.25">
      <c r="A56" s="21" t="s">
        <v>182</v>
      </c>
    </row>
    <row r="57" spans="1:9" x14ac:dyDescent="0.25">
      <c r="A57" s="49"/>
    </row>
    <row r="58" spans="1:9" ht="29.45" customHeight="1" x14ac:dyDescent="0.25">
      <c r="A58" s="191" t="s">
        <v>157</v>
      </c>
      <c r="B58" s="191" t="s">
        <v>168</v>
      </c>
      <c r="C58" s="191"/>
      <c r="D58" s="191"/>
      <c r="E58" s="191"/>
      <c r="F58" s="191"/>
      <c r="G58" s="187" t="s">
        <v>187</v>
      </c>
    </row>
    <row r="59" spans="1:9" x14ac:dyDescent="0.25">
      <c r="A59" s="191"/>
      <c r="B59" s="30" t="s">
        <v>180</v>
      </c>
      <c r="C59" s="30" t="s">
        <v>181</v>
      </c>
      <c r="D59" s="30" t="s">
        <v>172</v>
      </c>
      <c r="E59" s="30" t="s">
        <v>173</v>
      </c>
      <c r="F59" s="30" t="s">
        <v>165</v>
      </c>
      <c r="G59" s="188"/>
    </row>
    <row r="60" spans="1:9" x14ac:dyDescent="0.25">
      <c r="A60" s="32">
        <v>1</v>
      </c>
      <c r="B60" s="32">
        <v>2</v>
      </c>
      <c r="C60" s="32">
        <v>3</v>
      </c>
      <c r="D60" s="32">
        <v>4</v>
      </c>
      <c r="E60" s="32">
        <v>5</v>
      </c>
      <c r="F60" s="32">
        <v>6</v>
      </c>
      <c r="G60" s="32">
        <v>7</v>
      </c>
    </row>
    <row r="61" spans="1:9" x14ac:dyDescent="0.25">
      <c r="A61" s="34" t="s">
        <v>60</v>
      </c>
      <c r="B61" s="27"/>
      <c r="C61" s="27"/>
      <c r="D61" s="27"/>
      <c r="E61" s="27"/>
      <c r="F61" s="27"/>
      <c r="G61" s="27"/>
    </row>
    <row r="62" spans="1:9" x14ac:dyDescent="0.25">
      <c r="A62" s="34" t="s">
        <v>61</v>
      </c>
      <c r="B62" s="61"/>
      <c r="C62" s="27"/>
      <c r="D62" s="27"/>
      <c r="E62" s="27"/>
      <c r="F62" s="27"/>
      <c r="G62" s="27"/>
    </row>
    <row r="63" spans="1:9" x14ac:dyDescent="0.25">
      <c r="A63" s="34" t="s">
        <v>62</v>
      </c>
      <c r="B63" s="61"/>
      <c r="C63" s="61"/>
      <c r="D63" s="27"/>
      <c r="E63" s="27"/>
      <c r="F63" s="27"/>
      <c r="G63" s="27"/>
    </row>
    <row r="64" spans="1:9" x14ac:dyDescent="0.25">
      <c r="A64" s="34" t="s">
        <v>63</v>
      </c>
      <c r="B64" s="61"/>
      <c r="C64" s="61"/>
      <c r="D64" s="61"/>
      <c r="E64" s="27"/>
      <c r="F64" s="27"/>
      <c r="G64" s="61"/>
    </row>
    <row r="65" spans="1:7" x14ac:dyDescent="0.25">
      <c r="A65" s="34" t="s">
        <v>64</v>
      </c>
      <c r="B65" s="61"/>
      <c r="C65" s="61"/>
      <c r="D65" s="61"/>
      <c r="E65" s="61"/>
      <c r="F65" s="27"/>
      <c r="G65" s="61"/>
    </row>
    <row r="67" spans="1:7" x14ac:dyDescent="0.25">
      <c r="A67" s="21" t="s">
        <v>183</v>
      </c>
    </row>
    <row r="68" spans="1:7" x14ac:dyDescent="0.25">
      <c r="A68" s="49"/>
    </row>
    <row r="69" spans="1:7" ht="36.6" customHeight="1" x14ac:dyDescent="0.25">
      <c r="A69" s="191" t="s">
        <v>157</v>
      </c>
      <c r="B69" s="191" t="s">
        <v>168</v>
      </c>
      <c r="C69" s="191"/>
      <c r="D69" s="191"/>
      <c r="E69" s="191" t="s">
        <v>171</v>
      </c>
    </row>
    <row r="70" spans="1:7" x14ac:dyDescent="0.25">
      <c r="A70" s="191"/>
      <c r="B70" s="30" t="s">
        <v>172</v>
      </c>
      <c r="C70" s="30" t="s">
        <v>173</v>
      </c>
      <c r="D70" s="30" t="s">
        <v>165</v>
      </c>
      <c r="E70" s="191"/>
    </row>
    <row r="71" spans="1:7" x14ac:dyDescent="0.25">
      <c r="A71" s="32">
        <v>1</v>
      </c>
      <c r="B71" s="32">
        <v>2</v>
      </c>
      <c r="C71" s="32">
        <v>3</v>
      </c>
      <c r="D71" s="32">
        <v>4</v>
      </c>
      <c r="E71" s="32">
        <v>5</v>
      </c>
    </row>
    <row r="72" spans="1:7" x14ac:dyDescent="0.25">
      <c r="A72" s="34" t="s">
        <v>62</v>
      </c>
      <c r="B72" s="27"/>
      <c r="C72" s="27"/>
      <c r="D72" s="27"/>
      <c r="E72" s="27"/>
    </row>
    <row r="73" spans="1:7" x14ac:dyDescent="0.25">
      <c r="A73" s="34" t="s">
        <v>63</v>
      </c>
      <c r="B73" s="61"/>
      <c r="C73" s="27"/>
      <c r="D73" s="27"/>
      <c r="E73" s="27"/>
    </row>
    <row r="74" spans="1:7" x14ac:dyDescent="0.25">
      <c r="A74" s="34" t="s">
        <v>64</v>
      </c>
      <c r="B74" s="61"/>
      <c r="C74" s="61"/>
      <c r="D74" s="27"/>
      <c r="E74" s="61"/>
    </row>
    <row r="75" spans="1:7" x14ac:dyDescent="0.25">
      <c r="A75" s="21"/>
    </row>
    <row r="76" spans="1:7" x14ac:dyDescent="0.25">
      <c r="A76" s="21" t="s">
        <v>184</v>
      </c>
    </row>
    <row r="77" spans="1:7" x14ac:dyDescent="0.25">
      <c r="A77" s="49"/>
    </row>
    <row r="78" spans="1:7" ht="36.950000000000003" customHeight="1" x14ac:dyDescent="0.25">
      <c r="A78" s="191" t="s">
        <v>157</v>
      </c>
      <c r="B78" s="191" t="s">
        <v>186</v>
      </c>
      <c r="C78" s="191"/>
      <c r="D78" s="191"/>
      <c r="E78" s="191" t="s">
        <v>185</v>
      </c>
    </row>
    <row r="79" spans="1:7" x14ac:dyDescent="0.25">
      <c r="A79" s="191"/>
      <c r="B79" s="30" t="s">
        <v>173</v>
      </c>
      <c r="C79" s="30" t="s">
        <v>174</v>
      </c>
      <c r="D79" s="30" t="s">
        <v>175</v>
      </c>
      <c r="E79" s="191"/>
    </row>
    <row r="80" spans="1:7" x14ac:dyDescent="0.25">
      <c r="A80" s="32">
        <v>1</v>
      </c>
      <c r="B80" s="32">
        <v>2</v>
      </c>
      <c r="C80" s="32">
        <v>3</v>
      </c>
      <c r="D80" s="32">
        <v>4</v>
      </c>
      <c r="E80" s="32">
        <v>5</v>
      </c>
    </row>
    <row r="81" spans="1:5" x14ac:dyDescent="0.25">
      <c r="A81" s="22" t="s">
        <v>63</v>
      </c>
      <c r="B81" s="27"/>
      <c r="C81" s="27"/>
      <c r="D81" s="27"/>
      <c r="E81" s="27"/>
    </row>
    <row r="82" spans="1:5" x14ac:dyDescent="0.25">
      <c r="A82" s="22" t="s">
        <v>64</v>
      </c>
      <c r="B82" s="61"/>
      <c r="C82" s="27"/>
      <c r="D82" s="27"/>
      <c r="E82" s="27"/>
    </row>
  </sheetData>
  <mergeCells count="24">
    <mergeCell ref="B36:D36"/>
    <mergeCell ref="A78:A79"/>
    <mergeCell ref="B78:D78"/>
    <mergeCell ref="E78:E79"/>
    <mergeCell ref="G58:G59"/>
    <mergeCell ref="A45:A46"/>
    <mergeCell ref="B45:H45"/>
    <mergeCell ref="A36:A37"/>
    <mergeCell ref="E36:E37"/>
    <mergeCell ref="I45:I46"/>
    <mergeCell ref="A58:A59"/>
    <mergeCell ref="B58:F58"/>
    <mergeCell ref="A69:A70"/>
    <mergeCell ref="B69:D69"/>
    <mergeCell ref="E69:E70"/>
    <mergeCell ref="I5:I6"/>
    <mergeCell ref="A18:A19"/>
    <mergeCell ref="B18:E18"/>
    <mergeCell ref="F18:F19"/>
    <mergeCell ref="A28:A29"/>
    <mergeCell ref="B28:D28"/>
    <mergeCell ref="E28:E29"/>
    <mergeCell ref="A5:A6"/>
    <mergeCell ref="B5:H5"/>
  </mergeCells>
  <hyperlinks>
    <hyperlink ref="J1" location="'Daftar Tabel'!A1" display="&lt;&lt;&lt; Daftar Tabel"/>
  </hyperlinks>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30" zoomScaleNormal="130" workbookViewId="0">
      <pane xSplit="1" ySplit="5" topLeftCell="B6" activePane="bottomRight" state="frozen"/>
      <selection pane="topRight" activeCell="B1" sqref="B1"/>
      <selection pane="bottomLeft" activeCell="A6" sqref="A6"/>
      <selection pane="bottomRight" activeCell="E4" sqref="E4"/>
    </sheetView>
  </sheetViews>
  <sheetFormatPr defaultColWidth="8.85546875" defaultRowHeight="15" x14ac:dyDescent="0.25"/>
  <cols>
    <col min="1" max="1" width="5.5703125" style="5" customWidth="1"/>
    <col min="2" max="2" width="31.85546875" style="5" customWidth="1"/>
    <col min="3" max="8" width="10.5703125" style="5" customWidth="1"/>
    <col min="9" max="9" width="14.5703125" style="5" bestFit="1" customWidth="1"/>
    <col min="10" max="16384" width="8.85546875" style="5"/>
  </cols>
  <sheetData>
    <row r="1" spans="1:9" x14ac:dyDescent="0.25">
      <c r="A1" s="21" t="s">
        <v>188</v>
      </c>
      <c r="I1" s="85" t="s">
        <v>304</v>
      </c>
    </row>
    <row r="2" spans="1:9" x14ac:dyDescent="0.25">
      <c r="A2" s="21"/>
    </row>
    <row r="3" spans="1:9" ht="29.1" customHeight="1" x14ac:dyDescent="0.25">
      <c r="A3" s="191" t="s">
        <v>0</v>
      </c>
      <c r="B3" s="191" t="s">
        <v>143</v>
      </c>
      <c r="C3" s="191" t="s">
        <v>189</v>
      </c>
      <c r="D3" s="191"/>
      <c r="E3" s="191"/>
      <c r="F3" s="191" t="s">
        <v>190</v>
      </c>
      <c r="G3" s="191"/>
      <c r="H3" s="191"/>
    </row>
    <row r="4" spans="1:9" x14ac:dyDescent="0.25">
      <c r="A4" s="191"/>
      <c r="B4" s="191"/>
      <c r="C4" s="30" t="s">
        <v>60</v>
      </c>
      <c r="D4" s="30" t="s">
        <v>61</v>
      </c>
      <c r="E4" s="30" t="s">
        <v>62</v>
      </c>
      <c r="F4" s="30" t="s">
        <v>60</v>
      </c>
      <c r="G4" s="30" t="s">
        <v>61</v>
      </c>
      <c r="H4" s="30" t="s">
        <v>62</v>
      </c>
    </row>
    <row r="5" spans="1:9" x14ac:dyDescent="0.25">
      <c r="A5" s="32">
        <v>1</v>
      </c>
      <c r="B5" s="32">
        <v>2</v>
      </c>
      <c r="C5" s="32">
        <v>3</v>
      </c>
      <c r="D5" s="32">
        <v>4</v>
      </c>
      <c r="E5" s="32">
        <v>5</v>
      </c>
      <c r="F5" s="32">
        <v>6</v>
      </c>
      <c r="G5" s="32">
        <v>7</v>
      </c>
      <c r="H5" s="32">
        <v>8</v>
      </c>
    </row>
    <row r="6" spans="1:9" x14ac:dyDescent="0.25">
      <c r="A6" s="34">
        <v>1</v>
      </c>
      <c r="B6" s="20" t="s">
        <v>252</v>
      </c>
      <c r="C6" s="27">
        <v>2</v>
      </c>
      <c r="D6" s="27">
        <v>3</v>
      </c>
      <c r="E6" s="27">
        <v>25</v>
      </c>
      <c r="F6" s="27">
        <v>1</v>
      </c>
      <c r="G6" s="27">
        <v>2</v>
      </c>
      <c r="H6" s="27">
        <v>6</v>
      </c>
    </row>
    <row r="7" spans="1:9" ht="36" customHeight="1" x14ac:dyDescent="0.25">
      <c r="A7" s="34">
        <v>2</v>
      </c>
      <c r="B7" s="20" t="s">
        <v>253</v>
      </c>
      <c r="C7" s="27">
        <v>140</v>
      </c>
      <c r="D7" s="27">
        <v>115</v>
      </c>
      <c r="E7" s="27">
        <v>75</v>
      </c>
      <c r="F7" s="27">
        <v>16</v>
      </c>
      <c r="G7" s="27">
        <v>23</v>
      </c>
      <c r="H7" s="27">
        <v>18</v>
      </c>
    </row>
    <row r="8" spans="1:9" x14ac:dyDescent="0.25">
      <c r="A8" s="34">
        <v>3</v>
      </c>
      <c r="B8" s="20" t="s">
        <v>13</v>
      </c>
      <c r="C8" s="27">
        <v>0</v>
      </c>
      <c r="D8" s="27">
        <v>0</v>
      </c>
      <c r="E8" s="27">
        <v>0</v>
      </c>
      <c r="F8" s="27">
        <v>0</v>
      </c>
      <c r="G8" s="27">
        <v>0</v>
      </c>
      <c r="H8" s="27">
        <v>0</v>
      </c>
    </row>
    <row r="9" spans="1:9" x14ac:dyDescent="0.25">
      <c r="A9" s="34">
        <v>4</v>
      </c>
      <c r="B9" s="20" t="s">
        <v>337</v>
      </c>
      <c r="C9" s="27">
        <v>1402</v>
      </c>
      <c r="D9" s="27">
        <v>1471</v>
      </c>
      <c r="E9" s="27">
        <v>2054</v>
      </c>
      <c r="F9" s="27">
        <v>169</v>
      </c>
      <c r="G9" s="27">
        <v>179</v>
      </c>
      <c r="H9" s="27">
        <v>267</v>
      </c>
    </row>
    <row r="10" spans="1:9" x14ac:dyDescent="0.25">
      <c r="A10" s="34">
        <v>5</v>
      </c>
      <c r="B10" s="20" t="s">
        <v>338</v>
      </c>
      <c r="C10" s="27">
        <v>0</v>
      </c>
      <c r="D10" s="27">
        <v>0</v>
      </c>
      <c r="E10" s="27">
        <v>0</v>
      </c>
      <c r="F10" s="27">
        <v>0</v>
      </c>
      <c r="G10" s="27">
        <v>0</v>
      </c>
      <c r="H10" s="27">
        <v>0</v>
      </c>
    </row>
    <row r="11" spans="1:9" x14ac:dyDescent="0.25">
      <c r="A11" s="34">
        <v>6</v>
      </c>
      <c r="B11" s="20" t="s">
        <v>14</v>
      </c>
      <c r="C11" s="27">
        <v>0</v>
      </c>
      <c r="D11" s="27">
        <v>0</v>
      </c>
      <c r="E11" s="27">
        <v>0</v>
      </c>
      <c r="F11" s="27">
        <v>0</v>
      </c>
      <c r="G11" s="27">
        <v>0</v>
      </c>
      <c r="H11" s="27">
        <v>0</v>
      </c>
    </row>
    <row r="12" spans="1:9" x14ac:dyDescent="0.25">
      <c r="A12" s="34">
        <v>7</v>
      </c>
      <c r="B12" s="20" t="s">
        <v>15</v>
      </c>
      <c r="C12" s="27">
        <v>0</v>
      </c>
      <c r="D12" s="27">
        <v>0</v>
      </c>
      <c r="E12" s="27">
        <v>0</v>
      </c>
      <c r="F12" s="27">
        <v>0</v>
      </c>
      <c r="G12" s="27">
        <v>0</v>
      </c>
      <c r="H12" s="27">
        <v>0</v>
      </c>
    </row>
    <row r="13" spans="1:9" x14ac:dyDescent="0.25">
      <c r="A13" s="34">
        <v>8</v>
      </c>
      <c r="B13" s="20" t="s">
        <v>16</v>
      </c>
      <c r="C13" s="27">
        <v>0</v>
      </c>
      <c r="D13" s="27">
        <v>0</v>
      </c>
      <c r="E13" s="27">
        <v>0</v>
      </c>
      <c r="F13" s="27">
        <v>0</v>
      </c>
      <c r="G13" s="27">
        <v>0</v>
      </c>
      <c r="H13" s="27">
        <v>0</v>
      </c>
    </row>
    <row r="14" spans="1:9" x14ac:dyDescent="0.25">
      <c r="A14" s="62"/>
      <c r="B14" s="63"/>
      <c r="C14" s="62"/>
      <c r="D14" s="62"/>
      <c r="E14" s="62"/>
      <c r="F14" s="62"/>
      <c r="G14" s="62"/>
      <c r="H14" s="62"/>
    </row>
  </sheetData>
  <mergeCells count="4">
    <mergeCell ref="A3:A4"/>
    <mergeCell ref="B3:B4"/>
    <mergeCell ref="C3:E3"/>
    <mergeCell ref="F3:H3"/>
  </mergeCells>
  <hyperlinks>
    <hyperlink ref="I1" location="'Daftar Tabel'!A1" display="&lt;&lt;&lt; Daftar Tab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130" zoomScaleNormal="130" workbookViewId="0">
      <pane xSplit="1" ySplit="5" topLeftCell="B6" activePane="bottomRight" state="frozen"/>
      <selection pane="topRight" activeCell="B1" sqref="B1"/>
      <selection pane="bottomLeft" activeCell="A6" sqref="A6"/>
      <selection pane="bottomRight" activeCell="G11" sqref="G11"/>
    </sheetView>
  </sheetViews>
  <sheetFormatPr defaultColWidth="8.85546875" defaultRowHeight="15" x14ac:dyDescent="0.25"/>
  <cols>
    <col min="1" max="1" width="5.5703125" style="5" customWidth="1"/>
    <col min="2" max="2" width="32.42578125" style="5" customWidth="1"/>
    <col min="3" max="5" width="10.5703125" style="5" customWidth="1"/>
    <col min="6" max="6" width="14.5703125" style="5" bestFit="1" customWidth="1"/>
    <col min="7" max="16384" width="8.85546875" style="5"/>
  </cols>
  <sheetData>
    <row r="1" spans="1:6" x14ac:dyDescent="0.25">
      <c r="A1" s="21" t="s">
        <v>191</v>
      </c>
      <c r="F1" s="85" t="s">
        <v>304</v>
      </c>
    </row>
    <row r="2" spans="1:6" x14ac:dyDescent="0.25">
      <c r="A2" s="21"/>
    </row>
    <row r="3" spans="1:6" ht="29.1" customHeight="1" x14ac:dyDescent="0.25">
      <c r="A3" s="191" t="s">
        <v>0</v>
      </c>
      <c r="B3" s="191" t="s">
        <v>143</v>
      </c>
      <c r="C3" s="191" t="s">
        <v>358</v>
      </c>
      <c r="D3" s="191"/>
      <c r="E3" s="191"/>
    </row>
    <row r="4" spans="1:6" x14ac:dyDescent="0.25">
      <c r="A4" s="191"/>
      <c r="B4" s="191"/>
      <c r="C4" s="30" t="s">
        <v>60</v>
      </c>
      <c r="D4" s="30" t="s">
        <v>61</v>
      </c>
      <c r="E4" s="30" t="s">
        <v>62</v>
      </c>
    </row>
    <row r="5" spans="1:6" x14ac:dyDescent="0.25">
      <c r="A5" s="32">
        <v>1</v>
      </c>
      <c r="B5" s="32">
        <v>2</v>
      </c>
      <c r="C5" s="32">
        <v>3</v>
      </c>
      <c r="D5" s="32">
        <v>4</v>
      </c>
      <c r="E5" s="32">
        <v>5</v>
      </c>
    </row>
    <row r="6" spans="1:6" x14ac:dyDescent="0.25">
      <c r="A6" s="34">
        <v>1</v>
      </c>
      <c r="B6" s="20" t="s">
        <v>252</v>
      </c>
      <c r="C6" s="27">
        <v>1</v>
      </c>
      <c r="D6" s="27">
        <v>2</v>
      </c>
      <c r="E6" s="27">
        <v>1</v>
      </c>
    </row>
    <row r="7" spans="1:6" x14ac:dyDescent="0.25">
      <c r="A7" s="34">
        <v>2</v>
      </c>
      <c r="B7" s="20" t="s">
        <v>253</v>
      </c>
      <c r="C7" s="27">
        <v>6</v>
      </c>
      <c r="D7" s="27">
        <v>5</v>
      </c>
      <c r="E7" s="27">
        <v>3</v>
      </c>
    </row>
    <row r="8" spans="1:6" x14ac:dyDescent="0.25">
      <c r="A8" s="34">
        <v>3</v>
      </c>
      <c r="B8" s="20" t="s">
        <v>13</v>
      </c>
      <c r="C8" s="27">
        <v>0</v>
      </c>
      <c r="D8" s="27">
        <v>0</v>
      </c>
      <c r="E8" s="27">
        <v>0</v>
      </c>
    </row>
    <row r="9" spans="1:6" x14ac:dyDescent="0.25">
      <c r="A9" s="34">
        <v>4</v>
      </c>
      <c r="B9" s="20" t="s">
        <v>337</v>
      </c>
      <c r="C9" s="27">
        <v>3</v>
      </c>
      <c r="D9" s="27">
        <v>4</v>
      </c>
      <c r="E9" s="27">
        <v>2</v>
      </c>
    </row>
    <row r="10" spans="1:6" x14ac:dyDescent="0.25">
      <c r="A10" s="34">
        <v>5</v>
      </c>
      <c r="B10" s="20" t="s">
        <v>338</v>
      </c>
      <c r="C10" s="27">
        <v>0</v>
      </c>
      <c r="D10" s="27">
        <v>0</v>
      </c>
      <c r="E10" s="27">
        <v>0</v>
      </c>
    </row>
    <row r="11" spans="1:6" x14ac:dyDescent="0.25">
      <c r="A11" s="34">
        <v>6</v>
      </c>
      <c r="B11" s="20" t="s">
        <v>148</v>
      </c>
      <c r="C11" s="27">
        <v>0</v>
      </c>
      <c r="D11" s="27">
        <v>0</v>
      </c>
      <c r="E11" s="27">
        <v>0</v>
      </c>
    </row>
    <row r="12" spans="1:6" x14ac:dyDescent="0.25">
      <c r="A12" s="34">
        <v>7</v>
      </c>
      <c r="B12" s="20" t="s">
        <v>192</v>
      </c>
      <c r="C12" s="27">
        <v>0</v>
      </c>
      <c r="D12" s="27">
        <v>0</v>
      </c>
      <c r="E12" s="27">
        <v>0</v>
      </c>
    </row>
    <row r="13" spans="1:6" x14ac:dyDescent="0.25">
      <c r="A13" s="34">
        <v>8</v>
      </c>
      <c r="B13" s="20" t="s">
        <v>16</v>
      </c>
      <c r="C13" s="27">
        <v>0</v>
      </c>
      <c r="D13" s="27">
        <v>0</v>
      </c>
      <c r="E13" s="27">
        <v>0</v>
      </c>
    </row>
    <row r="14" spans="1:6" x14ac:dyDescent="0.25">
      <c r="A14" s="62"/>
      <c r="B14" s="63"/>
      <c r="C14" s="63"/>
      <c r="D14" s="63"/>
      <c r="E14" s="63"/>
    </row>
    <row r="15" spans="1:6" x14ac:dyDescent="0.25">
      <c r="A15" s="21"/>
    </row>
    <row r="16" spans="1:6" x14ac:dyDescent="0.25">
      <c r="A16" s="21"/>
    </row>
    <row r="17" spans="1:1" x14ac:dyDescent="0.25">
      <c r="A17" s="56"/>
    </row>
    <row r="18" spans="1:1" x14ac:dyDescent="0.25">
      <c r="A18" s="56"/>
    </row>
    <row r="19" spans="1:1" x14ac:dyDescent="0.25">
      <c r="A19" s="56"/>
    </row>
  </sheetData>
  <mergeCells count="3">
    <mergeCell ref="A3:A4"/>
    <mergeCell ref="B3:B4"/>
    <mergeCell ref="C3:E3"/>
  </mergeCells>
  <hyperlinks>
    <hyperlink ref="F1" location="'Daftar Tabel'!A1" display="&lt;&lt;&lt; Daftar Tabel"/>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zoomScale="130" zoomScaleNormal="130" workbookViewId="0">
      <pane xSplit="1" ySplit="5" topLeftCell="B6" activePane="bottomRight" state="frozen"/>
      <selection pane="topRight" activeCell="B1" sqref="B1"/>
      <selection pane="bottomLeft" activeCell="A6" sqref="A6"/>
      <selection pane="bottomRight" activeCell="F9" sqref="F9"/>
    </sheetView>
  </sheetViews>
  <sheetFormatPr defaultColWidth="8.85546875" defaultRowHeight="15" x14ac:dyDescent="0.25"/>
  <cols>
    <col min="1" max="1" width="5.5703125" style="5" customWidth="1"/>
    <col min="2" max="2" width="32.42578125" style="5" customWidth="1"/>
    <col min="3" max="5" width="10.5703125" style="5" customWidth="1"/>
    <col min="6" max="6" width="14.5703125" style="5" bestFit="1" customWidth="1"/>
    <col min="7" max="16384" width="8.85546875" style="5"/>
  </cols>
  <sheetData>
    <row r="1" spans="1:6" x14ac:dyDescent="0.25">
      <c r="A1" s="21" t="s">
        <v>193</v>
      </c>
      <c r="F1" s="85" t="s">
        <v>304</v>
      </c>
    </row>
    <row r="2" spans="1:6" x14ac:dyDescent="0.25">
      <c r="A2" s="21"/>
    </row>
    <row r="3" spans="1:6" ht="29.1" customHeight="1" x14ac:dyDescent="0.25">
      <c r="A3" s="191" t="s">
        <v>0</v>
      </c>
      <c r="B3" s="191" t="s">
        <v>143</v>
      </c>
      <c r="C3" s="191" t="s">
        <v>356</v>
      </c>
      <c r="D3" s="191"/>
      <c r="E3" s="191"/>
    </row>
    <row r="4" spans="1:6" x14ac:dyDescent="0.25">
      <c r="A4" s="191"/>
      <c r="B4" s="191"/>
      <c r="C4" s="30" t="s">
        <v>60</v>
      </c>
      <c r="D4" s="30" t="s">
        <v>61</v>
      </c>
      <c r="E4" s="30" t="s">
        <v>62</v>
      </c>
    </row>
    <row r="5" spans="1:6" x14ac:dyDescent="0.25">
      <c r="A5" s="32">
        <v>1</v>
      </c>
      <c r="B5" s="32">
        <v>2</v>
      </c>
      <c r="C5" s="32">
        <v>3</v>
      </c>
      <c r="D5" s="32">
        <v>4</v>
      </c>
      <c r="E5" s="32">
        <v>5</v>
      </c>
    </row>
    <row r="6" spans="1:6" x14ac:dyDescent="0.25">
      <c r="A6" s="34">
        <v>1</v>
      </c>
      <c r="B6" s="20" t="s">
        <v>252</v>
      </c>
      <c r="C6" s="102">
        <v>1</v>
      </c>
      <c r="D6" s="102">
        <v>1</v>
      </c>
      <c r="E6" s="102">
        <v>1</v>
      </c>
      <c r="F6" s="166"/>
    </row>
    <row r="7" spans="1:6" x14ac:dyDescent="0.25">
      <c r="A7" s="34">
        <v>2</v>
      </c>
      <c r="B7" s="20" t="s">
        <v>253</v>
      </c>
      <c r="C7" s="64">
        <v>0.875</v>
      </c>
      <c r="D7" s="64">
        <v>0.91300000000000003</v>
      </c>
      <c r="E7" s="64">
        <v>0.94440000000000002</v>
      </c>
      <c r="F7" s="166"/>
    </row>
    <row r="8" spans="1:6" x14ac:dyDescent="0.25">
      <c r="A8" s="34">
        <v>3</v>
      </c>
      <c r="B8" s="20" t="s">
        <v>13</v>
      </c>
      <c r="C8" s="64">
        <v>0</v>
      </c>
      <c r="D8" s="64">
        <v>0</v>
      </c>
      <c r="E8" s="64">
        <v>0</v>
      </c>
      <c r="F8" s="166"/>
    </row>
    <row r="9" spans="1:6" x14ac:dyDescent="0.25">
      <c r="A9" s="34">
        <v>4</v>
      </c>
      <c r="B9" s="20" t="s">
        <v>337</v>
      </c>
      <c r="C9" s="64">
        <v>0.91300000000000003</v>
      </c>
      <c r="D9" s="64">
        <v>0.93700000000000006</v>
      </c>
      <c r="E9" s="64">
        <v>0.94799999999999995</v>
      </c>
      <c r="F9" s="166"/>
    </row>
    <row r="10" spans="1:6" x14ac:dyDescent="0.25">
      <c r="A10" s="34">
        <v>5</v>
      </c>
      <c r="B10" s="20" t="s">
        <v>338</v>
      </c>
      <c r="C10" s="64">
        <v>0</v>
      </c>
      <c r="D10" s="64">
        <v>0</v>
      </c>
      <c r="E10" s="64">
        <v>0</v>
      </c>
      <c r="F10" s="166"/>
    </row>
    <row r="11" spans="1:6" x14ac:dyDescent="0.25">
      <c r="A11" s="34">
        <v>6</v>
      </c>
      <c r="B11" s="20" t="s">
        <v>148</v>
      </c>
      <c r="C11" s="64">
        <v>0</v>
      </c>
      <c r="D11" s="64">
        <v>0</v>
      </c>
      <c r="E11" s="64">
        <v>0</v>
      </c>
      <c r="F11" s="166"/>
    </row>
    <row r="12" spans="1:6" x14ac:dyDescent="0.25">
      <c r="A12" s="34">
        <v>7</v>
      </c>
      <c r="B12" s="20" t="s">
        <v>192</v>
      </c>
      <c r="C12" s="64">
        <v>0</v>
      </c>
      <c r="D12" s="64">
        <v>0</v>
      </c>
      <c r="E12" s="64">
        <v>0</v>
      </c>
      <c r="F12" s="166"/>
    </row>
    <row r="13" spans="1:6" x14ac:dyDescent="0.25">
      <c r="A13" s="34">
        <v>8</v>
      </c>
      <c r="B13" s="20" t="s">
        <v>16</v>
      </c>
      <c r="C13" s="64">
        <v>0</v>
      </c>
      <c r="D13" s="64">
        <v>0</v>
      </c>
      <c r="E13" s="64">
        <v>0</v>
      </c>
      <c r="F13" s="166"/>
    </row>
    <row r="14" spans="1:6" x14ac:dyDescent="0.25">
      <c r="A14" s="62"/>
      <c r="B14" s="63"/>
      <c r="C14" s="62"/>
      <c r="D14" s="62"/>
      <c r="E14" s="62"/>
    </row>
  </sheetData>
  <mergeCells count="3">
    <mergeCell ref="A3:A4"/>
    <mergeCell ref="B3:B4"/>
    <mergeCell ref="C3:E3"/>
  </mergeCells>
  <hyperlinks>
    <hyperlink ref="F1" location="'Daftar Tabel'!A1" display="&lt;&lt;&lt; Daftar Tab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130" zoomScaleNormal="130" workbookViewId="0">
      <pane xSplit="1" ySplit="5" topLeftCell="B6" activePane="bottomRight" state="frozen"/>
      <selection pane="topRight" activeCell="B1" sqref="B1"/>
      <selection pane="bottomLeft" activeCell="A6" sqref="A6"/>
      <selection pane="bottomRight" activeCell="H15" sqref="H15"/>
    </sheetView>
  </sheetViews>
  <sheetFormatPr defaultColWidth="8.85546875" defaultRowHeight="15" x14ac:dyDescent="0.25"/>
  <cols>
    <col min="1" max="1" width="5.5703125" style="5" customWidth="1"/>
    <col min="2" max="2" width="32.5703125" style="5" customWidth="1"/>
    <col min="3" max="8" width="10.5703125" style="5" customWidth="1"/>
    <col min="9" max="9" width="14.5703125" style="5" bestFit="1" customWidth="1"/>
    <col min="10" max="16384" width="8.85546875" style="5"/>
  </cols>
  <sheetData>
    <row r="1" spans="1:9" x14ac:dyDescent="0.25">
      <c r="A1" s="21" t="s">
        <v>194</v>
      </c>
      <c r="I1" s="85" t="s">
        <v>304</v>
      </c>
    </row>
    <row r="2" spans="1:9" x14ac:dyDescent="0.25">
      <c r="A2" s="21"/>
    </row>
    <row r="3" spans="1:9" ht="29.1" customHeight="1" x14ac:dyDescent="0.25">
      <c r="A3" s="191" t="s">
        <v>0</v>
      </c>
      <c r="B3" s="191" t="s">
        <v>143</v>
      </c>
      <c r="C3" s="191" t="s">
        <v>189</v>
      </c>
      <c r="D3" s="191"/>
      <c r="E3" s="191"/>
      <c r="F3" s="191" t="s">
        <v>195</v>
      </c>
      <c r="G3" s="191"/>
      <c r="H3" s="191"/>
    </row>
    <row r="4" spans="1:9" x14ac:dyDescent="0.25">
      <c r="A4" s="191"/>
      <c r="B4" s="191"/>
      <c r="C4" s="30" t="s">
        <v>60</v>
      </c>
      <c r="D4" s="30" t="s">
        <v>61</v>
      </c>
      <c r="E4" s="30" t="s">
        <v>62</v>
      </c>
      <c r="F4" s="30" t="s">
        <v>60</v>
      </c>
      <c r="G4" s="30" t="s">
        <v>61</v>
      </c>
      <c r="H4" s="30" t="s">
        <v>62</v>
      </c>
    </row>
    <row r="5" spans="1:9" x14ac:dyDescent="0.25">
      <c r="A5" s="32">
        <v>1</v>
      </c>
      <c r="B5" s="32">
        <v>2</v>
      </c>
      <c r="C5" s="32">
        <v>3</v>
      </c>
      <c r="D5" s="32">
        <v>4</v>
      </c>
      <c r="E5" s="32">
        <v>5</v>
      </c>
      <c r="F5" s="32">
        <v>6</v>
      </c>
      <c r="G5" s="32">
        <v>7</v>
      </c>
      <c r="H5" s="32">
        <v>8</v>
      </c>
    </row>
    <row r="6" spans="1:9" x14ac:dyDescent="0.25">
      <c r="A6" s="34">
        <v>1</v>
      </c>
      <c r="B6" s="20" t="s">
        <v>252</v>
      </c>
      <c r="C6" s="27">
        <v>2</v>
      </c>
      <c r="D6" s="27">
        <v>3</v>
      </c>
      <c r="E6" s="27">
        <v>25</v>
      </c>
      <c r="F6" s="27">
        <v>2</v>
      </c>
      <c r="G6" s="27">
        <v>6</v>
      </c>
      <c r="H6" s="27">
        <v>17</v>
      </c>
    </row>
    <row r="7" spans="1:9" x14ac:dyDescent="0.25">
      <c r="A7" s="34">
        <v>2</v>
      </c>
      <c r="B7" s="20" t="s">
        <v>253</v>
      </c>
      <c r="C7" s="27">
        <v>140</v>
      </c>
      <c r="D7" s="27">
        <v>115</v>
      </c>
      <c r="E7" s="27">
        <v>75</v>
      </c>
      <c r="F7" s="27">
        <v>21</v>
      </c>
      <c r="G7" s="27">
        <v>17</v>
      </c>
      <c r="H7" s="27">
        <v>16</v>
      </c>
    </row>
    <row r="8" spans="1:9" x14ac:dyDescent="0.25">
      <c r="A8" s="34">
        <v>3</v>
      </c>
      <c r="B8" s="20" t="s">
        <v>13</v>
      </c>
      <c r="C8" s="27">
        <v>0</v>
      </c>
      <c r="D8" s="27">
        <v>0</v>
      </c>
      <c r="E8" s="27">
        <v>0</v>
      </c>
      <c r="F8" s="27">
        <v>0</v>
      </c>
      <c r="G8" s="27">
        <v>0</v>
      </c>
      <c r="H8" s="27">
        <v>0</v>
      </c>
    </row>
    <row r="9" spans="1:9" x14ac:dyDescent="0.25">
      <c r="A9" s="34">
        <v>4</v>
      </c>
      <c r="B9" s="20" t="s">
        <v>337</v>
      </c>
      <c r="C9" s="27">
        <v>1402</v>
      </c>
      <c r="D9" s="27">
        <v>1471</v>
      </c>
      <c r="E9" s="27">
        <v>2054</v>
      </c>
      <c r="F9" s="27">
        <v>161</v>
      </c>
      <c r="G9" s="27">
        <v>252</v>
      </c>
      <c r="H9" s="27">
        <v>247</v>
      </c>
    </row>
    <row r="10" spans="1:9" x14ac:dyDescent="0.25">
      <c r="A10" s="34">
        <v>5</v>
      </c>
      <c r="B10" s="20" t="s">
        <v>338</v>
      </c>
      <c r="C10" s="27">
        <v>0</v>
      </c>
      <c r="D10" s="27">
        <v>0</v>
      </c>
      <c r="E10" s="27">
        <v>0</v>
      </c>
      <c r="F10" s="27">
        <v>0</v>
      </c>
      <c r="G10" s="27">
        <v>0</v>
      </c>
      <c r="H10" s="27">
        <v>0</v>
      </c>
    </row>
    <row r="11" spans="1:9" x14ac:dyDescent="0.25">
      <c r="A11" s="34">
        <v>6</v>
      </c>
      <c r="B11" s="20" t="s">
        <v>148</v>
      </c>
      <c r="C11" s="27">
        <v>0</v>
      </c>
      <c r="D11" s="27">
        <v>0</v>
      </c>
      <c r="E11" s="27">
        <v>0</v>
      </c>
      <c r="F11" s="27">
        <v>0</v>
      </c>
      <c r="G11" s="27">
        <v>0</v>
      </c>
      <c r="H11" s="27">
        <v>0</v>
      </c>
    </row>
    <row r="12" spans="1:9" x14ac:dyDescent="0.25">
      <c r="A12" s="34">
        <v>7</v>
      </c>
      <c r="B12" s="20" t="s">
        <v>192</v>
      </c>
      <c r="C12" s="27">
        <v>0</v>
      </c>
      <c r="D12" s="27">
        <v>0</v>
      </c>
      <c r="E12" s="27">
        <v>0</v>
      </c>
      <c r="F12" s="27">
        <v>0</v>
      </c>
      <c r="G12" s="27">
        <v>0</v>
      </c>
      <c r="H12" s="27">
        <v>0</v>
      </c>
    </row>
    <row r="13" spans="1:9" x14ac:dyDescent="0.25">
      <c r="A13" s="34">
        <v>8</v>
      </c>
      <c r="B13" s="20" t="s">
        <v>16</v>
      </c>
      <c r="C13" s="27">
        <v>0</v>
      </c>
      <c r="D13" s="27">
        <v>0</v>
      </c>
      <c r="E13" s="27">
        <v>0</v>
      </c>
      <c r="F13" s="27">
        <v>0</v>
      </c>
      <c r="G13" s="27">
        <v>0</v>
      </c>
      <c r="H13" s="27">
        <v>0</v>
      </c>
    </row>
    <row r="14" spans="1:9" x14ac:dyDescent="0.25">
      <c r="A14" s="62"/>
      <c r="B14" s="63"/>
      <c r="C14" s="63"/>
      <c r="D14" s="63"/>
      <c r="E14" s="63"/>
      <c r="F14" s="63"/>
      <c r="G14" s="63"/>
      <c r="H14" s="63"/>
    </row>
    <row r="15" spans="1:9" x14ac:dyDescent="0.25">
      <c r="A15" s="21"/>
    </row>
    <row r="16" spans="1:9" x14ac:dyDescent="0.25">
      <c r="A16" s="21"/>
    </row>
    <row r="17" spans="1:1" x14ac:dyDescent="0.25">
      <c r="A17" s="56"/>
    </row>
    <row r="18" spans="1:1" x14ac:dyDescent="0.25">
      <c r="A18" s="56"/>
    </row>
    <row r="19" spans="1:1" x14ac:dyDescent="0.25">
      <c r="A19" s="56"/>
    </row>
    <row r="20" spans="1:1" x14ac:dyDescent="0.25">
      <c r="A20" s="56"/>
    </row>
    <row r="21" spans="1:1" x14ac:dyDescent="0.25">
      <c r="A21" s="56"/>
    </row>
    <row r="22" spans="1:1" x14ac:dyDescent="0.25">
      <c r="A22" s="56"/>
    </row>
  </sheetData>
  <mergeCells count="4">
    <mergeCell ref="A3:A4"/>
    <mergeCell ref="B3:B4"/>
    <mergeCell ref="C3:E3"/>
    <mergeCell ref="F3:H3"/>
  </mergeCells>
  <hyperlinks>
    <hyperlink ref="I1" location="'Daftar Tabel'!A1" display="&lt;&lt;&lt; Daftar Tabel"/>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130" zoomScaleNormal="130" workbookViewId="0">
      <pane xSplit="1" ySplit="5" topLeftCell="B6" activePane="bottomRight" state="frozen"/>
      <selection pane="topRight" activeCell="B1" sqref="B1"/>
      <selection pane="bottomLeft" activeCell="A6" sqref="A6"/>
      <selection pane="bottomRight" activeCell="C13" sqref="C13"/>
    </sheetView>
  </sheetViews>
  <sheetFormatPr defaultColWidth="8.85546875" defaultRowHeight="15" x14ac:dyDescent="0.25"/>
  <cols>
    <col min="1" max="1" width="5.5703125" style="5" customWidth="1"/>
    <col min="2" max="2" width="28.5703125" style="5" customWidth="1"/>
    <col min="3" max="6" width="12.5703125" style="5" customWidth="1"/>
    <col min="7" max="7" width="14.5703125" style="5" bestFit="1" customWidth="1"/>
    <col min="8" max="16384" width="8.85546875" style="5"/>
  </cols>
  <sheetData>
    <row r="1" spans="1:7" x14ac:dyDescent="0.25">
      <c r="A1" s="21" t="s">
        <v>196</v>
      </c>
      <c r="G1" s="85" t="s">
        <v>304</v>
      </c>
    </row>
    <row r="2" spans="1:7" x14ac:dyDescent="0.25">
      <c r="A2" s="21"/>
    </row>
    <row r="3" spans="1:7" ht="29.1" customHeight="1" x14ac:dyDescent="0.25">
      <c r="A3" s="191" t="s">
        <v>197</v>
      </c>
      <c r="B3" s="191" t="s">
        <v>198</v>
      </c>
      <c r="C3" s="191" t="s">
        <v>357</v>
      </c>
      <c r="D3" s="191"/>
      <c r="E3" s="191"/>
      <c r="F3" s="191"/>
    </row>
    <row r="4" spans="1:7" x14ac:dyDescent="0.25">
      <c r="A4" s="191"/>
      <c r="B4" s="191"/>
      <c r="C4" s="30" t="s">
        <v>199</v>
      </c>
      <c r="D4" s="30" t="s">
        <v>200</v>
      </c>
      <c r="E4" s="30" t="s">
        <v>201</v>
      </c>
      <c r="F4" s="30" t="s">
        <v>202</v>
      </c>
    </row>
    <row r="5" spans="1:7" x14ac:dyDescent="0.25">
      <c r="A5" s="32">
        <v>1</v>
      </c>
      <c r="B5" s="32">
        <v>2</v>
      </c>
      <c r="C5" s="32">
        <v>3</v>
      </c>
      <c r="D5" s="32">
        <v>4</v>
      </c>
      <c r="E5" s="32">
        <v>5</v>
      </c>
      <c r="F5" s="32">
        <v>6</v>
      </c>
    </row>
    <row r="6" spans="1:7" x14ac:dyDescent="0.25">
      <c r="A6" s="34">
        <v>1</v>
      </c>
      <c r="B6" s="20" t="s">
        <v>17</v>
      </c>
      <c r="C6" s="90">
        <v>95.03</v>
      </c>
      <c r="D6" s="90">
        <v>4.7</v>
      </c>
      <c r="E6" s="90">
        <v>0</v>
      </c>
      <c r="F6" s="90">
        <v>0</v>
      </c>
    </row>
    <row r="7" spans="1:7" ht="25.5" x14ac:dyDescent="0.25">
      <c r="A7" s="34">
        <v>2</v>
      </c>
      <c r="B7" s="20" t="s">
        <v>203</v>
      </c>
      <c r="C7" s="90">
        <v>93.83</v>
      </c>
      <c r="D7" s="90">
        <v>6.17</v>
      </c>
      <c r="E7" s="90">
        <v>0</v>
      </c>
      <c r="F7" s="90">
        <v>0</v>
      </c>
    </row>
    <row r="8" spans="1:7" x14ac:dyDescent="0.25">
      <c r="A8" s="34">
        <v>3</v>
      </c>
      <c r="B8" s="20" t="s">
        <v>204</v>
      </c>
      <c r="C8" s="90">
        <v>94.13</v>
      </c>
      <c r="D8" s="90">
        <v>5.43</v>
      </c>
      <c r="E8" s="90">
        <v>0.44</v>
      </c>
      <c r="F8" s="90">
        <v>0</v>
      </c>
    </row>
    <row r="9" spans="1:7" x14ac:dyDescent="0.25">
      <c r="A9" s="34">
        <v>4</v>
      </c>
      <c r="B9" s="20" t="s">
        <v>205</v>
      </c>
      <c r="C9" s="90">
        <v>93.1</v>
      </c>
      <c r="D9" s="90">
        <v>6.9</v>
      </c>
      <c r="E9" s="90">
        <v>0</v>
      </c>
      <c r="F9" s="90">
        <v>0</v>
      </c>
    </row>
    <row r="10" spans="1:7" x14ac:dyDescent="0.25">
      <c r="A10" s="34">
        <v>5</v>
      </c>
      <c r="B10" s="20" t="s">
        <v>206</v>
      </c>
      <c r="C10" s="90">
        <v>96.04</v>
      </c>
      <c r="D10" s="90">
        <v>3.96</v>
      </c>
      <c r="E10" s="90">
        <v>0</v>
      </c>
      <c r="F10" s="90">
        <v>0</v>
      </c>
    </row>
    <row r="11" spans="1:7" x14ac:dyDescent="0.25">
      <c r="A11" s="34">
        <v>6</v>
      </c>
      <c r="B11" s="20" t="s">
        <v>18</v>
      </c>
      <c r="C11" s="90">
        <v>95.01</v>
      </c>
      <c r="D11" s="90">
        <v>4.99</v>
      </c>
      <c r="E11" s="90">
        <v>0</v>
      </c>
      <c r="F11" s="90">
        <v>0</v>
      </c>
    </row>
    <row r="12" spans="1:7" x14ac:dyDescent="0.25">
      <c r="A12" s="34">
        <v>7</v>
      </c>
      <c r="B12" s="20" t="s">
        <v>207</v>
      </c>
      <c r="C12" s="90">
        <v>94.27</v>
      </c>
      <c r="D12" s="90">
        <v>5.73</v>
      </c>
      <c r="E12" s="90">
        <v>0</v>
      </c>
      <c r="F12" s="90">
        <v>0</v>
      </c>
    </row>
    <row r="13" spans="1:7" x14ac:dyDescent="0.25">
      <c r="C13" s="138"/>
    </row>
  </sheetData>
  <mergeCells count="3">
    <mergeCell ref="A3:A4"/>
    <mergeCell ref="B3:B4"/>
    <mergeCell ref="C3:F3"/>
  </mergeCells>
  <hyperlinks>
    <hyperlink ref="G1" location="'Daftar Tabel'!A1" display="&lt;&lt;&lt; Daftar Tabe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0"/>
  <sheetViews>
    <sheetView zoomScale="85" zoomScaleNormal="85" workbookViewId="0">
      <pane xSplit="1" ySplit="14" topLeftCell="B15" activePane="bottomRight" state="frozen"/>
      <selection pane="topRight" activeCell="B1" sqref="B1"/>
      <selection pane="bottomLeft" activeCell="A15" sqref="A15"/>
      <selection pane="bottomRight" activeCell="H25" sqref="H25"/>
    </sheetView>
  </sheetViews>
  <sheetFormatPr defaultColWidth="8.85546875" defaultRowHeight="15" x14ac:dyDescent="0.25"/>
  <cols>
    <col min="1" max="1" width="5.140625" style="5" customWidth="1"/>
    <col min="2" max="2" width="20.7109375" style="5" customWidth="1"/>
    <col min="3" max="3" width="25.42578125" style="5" customWidth="1"/>
    <col min="4" max="4" width="21.140625" style="5" customWidth="1"/>
    <col min="5" max="5" width="23.7109375" style="5" customWidth="1"/>
    <col min="6" max="6" width="14.140625" style="5" customWidth="1"/>
    <col min="7" max="7" width="44" style="5" customWidth="1"/>
    <col min="8" max="8" width="14.5703125" style="59" bestFit="1" customWidth="1"/>
    <col min="9" max="12" width="8.85546875" style="59"/>
    <col min="13" max="16384" width="8.85546875" style="5"/>
  </cols>
  <sheetData>
    <row r="1" spans="1:10" x14ac:dyDescent="0.25">
      <c r="A1" s="5" t="s">
        <v>250</v>
      </c>
      <c r="H1" s="85" t="s">
        <v>304</v>
      </c>
      <c r="I1" s="5"/>
    </row>
    <row r="2" spans="1:10" ht="14.45" customHeight="1" x14ac:dyDescent="0.25">
      <c r="E2" s="41" t="s">
        <v>330</v>
      </c>
      <c r="F2" s="95">
        <v>2019</v>
      </c>
      <c r="I2" s="5"/>
    </row>
    <row r="3" spans="1:10" hidden="1" x14ac:dyDescent="0.25">
      <c r="B3" s="5" t="s">
        <v>262</v>
      </c>
      <c r="C3" s="59" t="s">
        <v>263</v>
      </c>
      <c r="I3" s="5"/>
      <c r="J3" s="5"/>
    </row>
    <row r="4" spans="1:10" hidden="1" x14ac:dyDescent="0.25">
      <c r="C4" s="59"/>
      <c r="I4" s="5"/>
      <c r="J4" s="5"/>
    </row>
    <row r="5" spans="1:10" hidden="1" x14ac:dyDescent="0.25">
      <c r="B5" s="59" t="s">
        <v>265</v>
      </c>
      <c r="C5" s="59" t="s">
        <v>56</v>
      </c>
      <c r="I5" s="5"/>
      <c r="J5" s="5"/>
    </row>
    <row r="6" spans="1:10" hidden="1" x14ac:dyDescent="0.25">
      <c r="B6" s="59" t="s">
        <v>264</v>
      </c>
      <c r="C6" s="59" t="s">
        <v>55</v>
      </c>
      <c r="I6" s="5"/>
      <c r="J6" s="5"/>
    </row>
    <row r="7" spans="1:10" hidden="1" x14ac:dyDescent="0.25">
      <c r="B7" s="59"/>
      <c r="C7" s="59"/>
      <c r="I7" s="5"/>
      <c r="J7" s="5"/>
    </row>
    <row r="8" spans="1:10" x14ac:dyDescent="0.25">
      <c r="A8" s="71" t="s">
        <v>273</v>
      </c>
      <c r="F8" s="75">
        <f>COUNTIFS(D15:D61,"PT/ Fakultas",E15:E61,"Internasional")</f>
        <v>36</v>
      </c>
      <c r="I8" s="5"/>
      <c r="J8" s="5"/>
    </row>
    <row r="9" spans="1:10" x14ac:dyDescent="0.25">
      <c r="A9" s="71" t="s">
        <v>274</v>
      </c>
      <c r="F9" s="75">
        <f>COUNTIFS(D15:D61,"PT/ Fakultas",E15:E61,"Nasional")</f>
        <v>0</v>
      </c>
      <c r="I9" s="5"/>
      <c r="J9" s="5"/>
    </row>
    <row r="10" spans="1:10" x14ac:dyDescent="0.25">
      <c r="A10" s="71" t="s">
        <v>275</v>
      </c>
      <c r="F10" s="75">
        <f>COUNTIF(D15:D61,"Unit")</f>
        <v>11</v>
      </c>
      <c r="I10" s="5"/>
      <c r="J10" s="5"/>
    </row>
    <row r="12" spans="1:10" x14ac:dyDescent="0.25">
      <c r="A12" s="5" t="s">
        <v>322</v>
      </c>
    </row>
    <row r="13" spans="1:10" ht="38.25" x14ac:dyDescent="0.25">
      <c r="A13" s="145" t="s">
        <v>0</v>
      </c>
      <c r="B13" s="145" t="s">
        <v>249</v>
      </c>
      <c r="C13" s="145" t="s">
        <v>258</v>
      </c>
      <c r="D13" s="145" t="s">
        <v>257</v>
      </c>
      <c r="E13" s="145" t="s">
        <v>259</v>
      </c>
      <c r="F13" s="145" t="s">
        <v>331</v>
      </c>
      <c r="G13" s="145" t="s">
        <v>8</v>
      </c>
    </row>
    <row r="14" spans="1:10" x14ac:dyDescent="0.25">
      <c r="A14" s="19">
        <v>1</v>
      </c>
      <c r="B14" s="19">
        <v>2</v>
      </c>
      <c r="C14" s="19">
        <v>3</v>
      </c>
      <c r="D14" s="19">
        <v>4</v>
      </c>
      <c r="E14" s="19">
        <v>5</v>
      </c>
      <c r="F14" s="19">
        <v>6</v>
      </c>
      <c r="G14" s="19">
        <v>7</v>
      </c>
    </row>
    <row r="15" spans="1:10" ht="25.5" x14ac:dyDescent="0.25">
      <c r="A15" s="146">
        <v>1</v>
      </c>
      <c r="B15" s="28" t="s">
        <v>363</v>
      </c>
      <c r="C15" s="28" t="s">
        <v>364</v>
      </c>
      <c r="D15" s="28" t="s">
        <v>265</v>
      </c>
      <c r="E15" s="28" t="s">
        <v>55</v>
      </c>
      <c r="F15" s="136">
        <v>2022</v>
      </c>
      <c r="G15" s="127" t="s">
        <v>2831</v>
      </c>
      <c r="I15" s="5"/>
    </row>
    <row r="16" spans="1:10" ht="25.5" x14ac:dyDescent="0.25">
      <c r="A16" s="146">
        <v>2</v>
      </c>
      <c r="B16" s="28" t="s">
        <v>363</v>
      </c>
      <c r="C16" s="28" t="s">
        <v>364</v>
      </c>
      <c r="D16" s="28" t="s">
        <v>265</v>
      </c>
      <c r="E16" s="28" t="s">
        <v>55</v>
      </c>
      <c r="F16" s="136">
        <v>2022</v>
      </c>
      <c r="G16" s="127" t="s">
        <v>2832</v>
      </c>
      <c r="I16" s="5"/>
    </row>
    <row r="17" spans="1:9" ht="25.5" x14ac:dyDescent="0.25">
      <c r="A17" s="146">
        <v>3</v>
      </c>
      <c r="B17" s="28" t="s">
        <v>363</v>
      </c>
      <c r="C17" s="28" t="s">
        <v>364</v>
      </c>
      <c r="D17" s="28" t="s">
        <v>265</v>
      </c>
      <c r="E17" s="28" t="s">
        <v>55</v>
      </c>
      <c r="F17" s="136">
        <v>2022</v>
      </c>
      <c r="G17" s="148" t="s">
        <v>2833</v>
      </c>
      <c r="I17" s="5"/>
    </row>
    <row r="18" spans="1:9" ht="25.5" x14ac:dyDescent="0.25">
      <c r="A18" s="146">
        <v>4</v>
      </c>
      <c r="B18" s="28" t="s">
        <v>363</v>
      </c>
      <c r="C18" s="28" t="s">
        <v>364</v>
      </c>
      <c r="D18" s="28" t="s">
        <v>265</v>
      </c>
      <c r="E18" s="28" t="s">
        <v>55</v>
      </c>
      <c r="F18" s="136">
        <v>2022</v>
      </c>
      <c r="G18" s="148" t="s">
        <v>2834</v>
      </c>
      <c r="I18" s="5"/>
    </row>
    <row r="19" spans="1:9" ht="25.5" x14ac:dyDescent="0.25">
      <c r="A19" s="146">
        <v>5</v>
      </c>
      <c r="B19" s="28" t="s">
        <v>363</v>
      </c>
      <c r="C19" s="28" t="s">
        <v>364</v>
      </c>
      <c r="D19" s="28" t="s">
        <v>265</v>
      </c>
      <c r="E19" s="28" t="s">
        <v>55</v>
      </c>
      <c r="F19" s="136">
        <v>2022</v>
      </c>
      <c r="G19" s="148" t="s">
        <v>2835</v>
      </c>
      <c r="I19" s="5"/>
    </row>
    <row r="20" spans="1:9" ht="25.5" x14ac:dyDescent="0.25">
      <c r="A20" s="146">
        <v>6</v>
      </c>
      <c r="B20" s="28" t="s">
        <v>363</v>
      </c>
      <c r="C20" s="28" t="s">
        <v>364</v>
      </c>
      <c r="D20" s="28" t="s">
        <v>265</v>
      </c>
      <c r="E20" s="28" t="s">
        <v>55</v>
      </c>
      <c r="F20" s="136">
        <v>2022</v>
      </c>
      <c r="G20" s="127" t="s">
        <v>2836</v>
      </c>
      <c r="I20" s="5"/>
    </row>
    <row r="21" spans="1:9" ht="25.5" x14ac:dyDescent="0.25">
      <c r="A21" s="146">
        <v>7</v>
      </c>
      <c r="B21" s="28" t="s">
        <v>363</v>
      </c>
      <c r="C21" s="28" t="s">
        <v>364</v>
      </c>
      <c r="D21" s="28" t="s">
        <v>265</v>
      </c>
      <c r="E21" s="28" t="s">
        <v>55</v>
      </c>
      <c r="F21" s="136">
        <v>2022</v>
      </c>
      <c r="G21" s="149" t="s">
        <v>2837</v>
      </c>
      <c r="I21" s="5"/>
    </row>
    <row r="22" spans="1:9" ht="25.5" x14ac:dyDescent="0.25">
      <c r="A22" s="146">
        <v>8</v>
      </c>
      <c r="B22" s="28" t="s">
        <v>363</v>
      </c>
      <c r="C22" s="28" t="s">
        <v>364</v>
      </c>
      <c r="D22" s="28" t="s">
        <v>265</v>
      </c>
      <c r="E22" s="28" t="s">
        <v>55</v>
      </c>
      <c r="F22" s="136">
        <v>2022</v>
      </c>
      <c r="G22" s="127" t="s">
        <v>2838</v>
      </c>
      <c r="I22" s="5"/>
    </row>
    <row r="23" spans="1:9" ht="25.5" x14ac:dyDescent="0.25">
      <c r="A23" s="146">
        <v>9</v>
      </c>
      <c r="B23" s="28" t="s">
        <v>363</v>
      </c>
      <c r="C23" s="28" t="s">
        <v>364</v>
      </c>
      <c r="D23" s="28" t="s">
        <v>265</v>
      </c>
      <c r="E23" s="28" t="s">
        <v>55</v>
      </c>
      <c r="F23" s="136">
        <v>2022</v>
      </c>
      <c r="G23" s="127" t="s">
        <v>2839</v>
      </c>
      <c r="I23" s="5"/>
    </row>
    <row r="24" spans="1:9" ht="25.5" x14ac:dyDescent="0.25">
      <c r="A24" s="146">
        <v>10</v>
      </c>
      <c r="B24" s="28" t="s">
        <v>363</v>
      </c>
      <c r="C24" s="28" t="s">
        <v>364</v>
      </c>
      <c r="D24" s="28" t="s">
        <v>265</v>
      </c>
      <c r="E24" s="28" t="s">
        <v>55</v>
      </c>
      <c r="F24" s="136">
        <v>2022</v>
      </c>
      <c r="G24" s="148" t="s">
        <v>2840</v>
      </c>
      <c r="I24" s="5"/>
    </row>
    <row r="25" spans="1:9" ht="25.5" x14ac:dyDescent="0.25">
      <c r="A25" s="146">
        <v>11</v>
      </c>
      <c r="B25" s="28" t="s">
        <v>363</v>
      </c>
      <c r="C25" s="28" t="s">
        <v>364</v>
      </c>
      <c r="D25" s="28" t="s">
        <v>265</v>
      </c>
      <c r="E25" s="28" t="s">
        <v>55</v>
      </c>
      <c r="F25" s="136">
        <v>2022</v>
      </c>
      <c r="G25" s="148" t="s">
        <v>2841</v>
      </c>
      <c r="I25" s="5"/>
    </row>
    <row r="26" spans="1:9" ht="25.5" x14ac:dyDescent="0.25">
      <c r="A26" s="146">
        <v>12</v>
      </c>
      <c r="B26" s="28" t="s">
        <v>363</v>
      </c>
      <c r="C26" s="28" t="s">
        <v>364</v>
      </c>
      <c r="D26" s="28" t="s">
        <v>265</v>
      </c>
      <c r="E26" s="28" t="s">
        <v>55</v>
      </c>
      <c r="F26" s="136">
        <v>2022</v>
      </c>
      <c r="G26" s="148" t="s">
        <v>2842</v>
      </c>
      <c r="I26" s="5"/>
    </row>
    <row r="27" spans="1:9" ht="25.5" x14ac:dyDescent="0.25">
      <c r="A27" s="146">
        <v>13</v>
      </c>
      <c r="B27" s="28" t="s">
        <v>363</v>
      </c>
      <c r="C27" s="28" t="s">
        <v>364</v>
      </c>
      <c r="D27" s="28" t="s">
        <v>265</v>
      </c>
      <c r="E27" s="28" t="s">
        <v>55</v>
      </c>
      <c r="F27" s="136">
        <v>2022</v>
      </c>
      <c r="G27" s="127" t="s">
        <v>2843</v>
      </c>
      <c r="I27" s="5"/>
    </row>
    <row r="28" spans="1:9" ht="25.5" x14ac:dyDescent="0.25">
      <c r="A28" s="146">
        <v>14</v>
      </c>
      <c r="B28" s="28" t="s">
        <v>363</v>
      </c>
      <c r="C28" s="28" t="s">
        <v>364</v>
      </c>
      <c r="D28" s="28" t="s">
        <v>265</v>
      </c>
      <c r="E28" s="28" t="s">
        <v>55</v>
      </c>
      <c r="F28" s="136">
        <v>2022</v>
      </c>
      <c r="G28" s="127" t="s">
        <v>2844</v>
      </c>
      <c r="I28" s="5"/>
    </row>
    <row r="29" spans="1:9" ht="25.5" x14ac:dyDescent="0.25">
      <c r="A29" s="146">
        <v>15</v>
      </c>
      <c r="B29" s="28" t="s">
        <v>363</v>
      </c>
      <c r="C29" s="28" t="s">
        <v>364</v>
      </c>
      <c r="D29" s="28" t="s">
        <v>265</v>
      </c>
      <c r="E29" s="28" t="s">
        <v>55</v>
      </c>
      <c r="F29" s="136">
        <v>2022</v>
      </c>
      <c r="G29" s="127" t="s">
        <v>2845</v>
      </c>
      <c r="I29" s="5"/>
    </row>
    <row r="30" spans="1:9" ht="25.5" x14ac:dyDescent="0.25">
      <c r="A30" s="146">
        <v>16</v>
      </c>
      <c r="B30" s="28" t="s">
        <v>363</v>
      </c>
      <c r="C30" s="28" t="s">
        <v>364</v>
      </c>
      <c r="D30" s="28" t="s">
        <v>265</v>
      </c>
      <c r="E30" s="28" t="s">
        <v>55</v>
      </c>
      <c r="F30" s="136">
        <v>2022</v>
      </c>
      <c r="G30" s="127" t="s">
        <v>2846</v>
      </c>
      <c r="I30" s="5"/>
    </row>
    <row r="31" spans="1:9" ht="25.5" x14ac:dyDescent="0.25">
      <c r="A31" s="146">
        <v>17</v>
      </c>
      <c r="B31" s="28" t="s">
        <v>363</v>
      </c>
      <c r="C31" s="28" t="s">
        <v>364</v>
      </c>
      <c r="D31" s="28" t="s">
        <v>265</v>
      </c>
      <c r="E31" s="28" t="s">
        <v>55</v>
      </c>
      <c r="F31" s="136">
        <v>2022</v>
      </c>
      <c r="G31" s="127" t="s">
        <v>2847</v>
      </c>
      <c r="I31" s="5"/>
    </row>
    <row r="32" spans="1:9" ht="25.5" x14ac:dyDescent="0.25">
      <c r="A32" s="146">
        <v>18</v>
      </c>
      <c r="B32" s="28" t="s">
        <v>363</v>
      </c>
      <c r="C32" s="28" t="s">
        <v>364</v>
      </c>
      <c r="D32" s="28" t="s">
        <v>265</v>
      </c>
      <c r="E32" s="28" t="s">
        <v>55</v>
      </c>
      <c r="F32" s="136">
        <v>2022</v>
      </c>
      <c r="G32" s="40" t="s">
        <v>2848</v>
      </c>
      <c r="I32" s="5"/>
    </row>
    <row r="33" spans="1:12" ht="25.5" x14ac:dyDescent="0.25">
      <c r="A33" s="146">
        <v>19</v>
      </c>
      <c r="B33" s="28" t="s">
        <v>363</v>
      </c>
      <c r="C33" s="28" t="s">
        <v>364</v>
      </c>
      <c r="D33" s="28" t="s">
        <v>265</v>
      </c>
      <c r="E33" s="28" t="s">
        <v>55</v>
      </c>
      <c r="F33" s="136">
        <v>2022</v>
      </c>
      <c r="G33" s="127" t="s">
        <v>2849</v>
      </c>
      <c r="I33" s="5"/>
    </row>
    <row r="34" spans="1:12" ht="25.5" x14ac:dyDescent="0.25">
      <c r="A34" s="146">
        <v>20</v>
      </c>
      <c r="B34" s="28" t="s">
        <v>363</v>
      </c>
      <c r="C34" s="28" t="s">
        <v>364</v>
      </c>
      <c r="D34" s="28" t="s">
        <v>265</v>
      </c>
      <c r="E34" s="28" t="s">
        <v>55</v>
      </c>
      <c r="F34" s="136">
        <v>2022</v>
      </c>
      <c r="G34" s="127" t="s">
        <v>2850</v>
      </c>
      <c r="I34" s="5"/>
    </row>
    <row r="35" spans="1:12" ht="25.5" x14ac:dyDescent="0.25">
      <c r="A35" s="146">
        <v>21</v>
      </c>
      <c r="B35" s="28" t="s">
        <v>363</v>
      </c>
      <c r="C35" s="28" t="s">
        <v>364</v>
      </c>
      <c r="D35" s="28" t="s">
        <v>265</v>
      </c>
      <c r="E35" s="28" t="s">
        <v>55</v>
      </c>
      <c r="F35" s="136">
        <v>2022</v>
      </c>
      <c r="G35" s="149" t="s">
        <v>2851</v>
      </c>
      <c r="I35" s="5"/>
    </row>
    <row r="36" spans="1:12" ht="25.5" x14ac:dyDescent="0.25">
      <c r="A36" s="146">
        <v>22</v>
      </c>
      <c r="B36" s="28" t="s">
        <v>363</v>
      </c>
      <c r="C36" s="28" t="s">
        <v>364</v>
      </c>
      <c r="D36" s="28" t="s">
        <v>265</v>
      </c>
      <c r="E36" s="28" t="s">
        <v>55</v>
      </c>
      <c r="F36" s="136">
        <v>2022</v>
      </c>
      <c r="G36" s="149" t="s">
        <v>2852</v>
      </c>
      <c r="I36" s="5"/>
    </row>
    <row r="37" spans="1:12" ht="25.5" x14ac:dyDescent="0.25">
      <c r="A37" s="146">
        <v>23</v>
      </c>
      <c r="B37" s="28" t="s">
        <v>363</v>
      </c>
      <c r="C37" s="28" t="s">
        <v>364</v>
      </c>
      <c r="D37" s="28" t="s">
        <v>265</v>
      </c>
      <c r="E37" s="28" t="s">
        <v>55</v>
      </c>
      <c r="F37" s="136">
        <v>2022</v>
      </c>
      <c r="G37" s="149" t="s">
        <v>2853</v>
      </c>
      <c r="I37" s="5"/>
    </row>
    <row r="38" spans="1:12" ht="25.5" x14ac:dyDescent="0.25">
      <c r="A38" s="146">
        <v>24</v>
      </c>
      <c r="B38" s="28" t="s">
        <v>363</v>
      </c>
      <c r="C38" s="28" t="s">
        <v>364</v>
      </c>
      <c r="D38" s="28" t="s">
        <v>265</v>
      </c>
      <c r="E38" s="28" t="s">
        <v>55</v>
      </c>
      <c r="F38" s="136">
        <v>2022</v>
      </c>
      <c r="G38" s="127" t="s">
        <v>2854</v>
      </c>
      <c r="I38" s="5"/>
      <c r="K38" s="5"/>
      <c r="L38" s="5"/>
    </row>
    <row r="39" spans="1:12" ht="25.5" x14ac:dyDescent="0.25">
      <c r="A39" s="146">
        <v>25</v>
      </c>
      <c r="B39" s="28" t="s">
        <v>363</v>
      </c>
      <c r="C39" s="28" t="s">
        <v>364</v>
      </c>
      <c r="D39" s="28" t="s">
        <v>265</v>
      </c>
      <c r="E39" s="28" t="s">
        <v>55</v>
      </c>
      <c r="F39" s="136">
        <v>2022</v>
      </c>
      <c r="G39" s="127" t="s">
        <v>2855</v>
      </c>
      <c r="I39" s="5"/>
      <c r="K39" s="5"/>
      <c r="L39" s="5"/>
    </row>
    <row r="40" spans="1:12" ht="25.5" x14ac:dyDescent="0.25">
      <c r="A40" s="146">
        <v>26</v>
      </c>
      <c r="B40" s="28" t="s">
        <v>363</v>
      </c>
      <c r="C40" s="28" t="s">
        <v>364</v>
      </c>
      <c r="D40" s="28" t="s">
        <v>265</v>
      </c>
      <c r="E40" s="28" t="s">
        <v>55</v>
      </c>
      <c r="F40" s="136">
        <v>2022</v>
      </c>
      <c r="G40" s="149" t="s">
        <v>2856</v>
      </c>
      <c r="I40" s="5"/>
      <c r="K40" s="5"/>
      <c r="L40" s="5"/>
    </row>
    <row r="41" spans="1:12" ht="38.25" x14ac:dyDescent="0.25">
      <c r="A41" s="146">
        <v>27</v>
      </c>
      <c r="B41" s="28" t="s">
        <v>363</v>
      </c>
      <c r="C41" s="28" t="s">
        <v>364</v>
      </c>
      <c r="D41" s="28" t="s">
        <v>265</v>
      </c>
      <c r="E41" s="28" t="s">
        <v>55</v>
      </c>
      <c r="F41" s="136">
        <v>2022</v>
      </c>
      <c r="G41" s="40" t="s">
        <v>2857</v>
      </c>
      <c r="I41" s="5"/>
      <c r="K41" s="5"/>
      <c r="L41" s="5"/>
    </row>
    <row r="42" spans="1:12" ht="25.5" x14ac:dyDescent="0.25">
      <c r="A42" s="146">
        <v>28</v>
      </c>
      <c r="B42" s="28" t="s">
        <v>363</v>
      </c>
      <c r="C42" s="28" t="s">
        <v>364</v>
      </c>
      <c r="D42" s="28" t="s">
        <v>265</v>
      </c>
      <c r="E42" s="28" t="s">
        <v>55</v>
      </c>
      <c r="F42" s="136">
        <v>2022</v>
      </c>
      <c r="G42" s="127" t="s">
        <v>2858</v>
      </c>
      <c r="I42" s="5"/>
      <c r="K42" s="5"/>
      <c r="L42" s="5"/>
    </row>
    <row r="43" spans="1:12" ht="25.5" x14ac:dyDescent="0.25">
      <c r="A43" s="146">
        <v>29</v>
      </c>
      <c r="B43" s="28" t="s">
        <v>363</v>
      </c>
      <c r="C43" s="28" t="s">
        <v>364</v>
      </c>
      <c r="D43" s="28" t="s">
        <v>265</v>
      </c>
      <c r="E43" s="28" t="s">
        <v>55</v>
      </c>
      <c r="F43" s="136">
        <v>2022</v>
      </c>
      <c r="G43" s="127" t="s">
        <v>2859</v>
      </c>
      <c r="I43" s="5"/>
      <c r="K43" s="5"/>
      <c r="L43" s="5"/>
    </row>
    <row r="44" spans="1:12" ht="25.5" x14ac:dyDescent="0.25">
      <c r="A44" s="146">
        <v>30</v>
      </c>
      <c r="B44" s="28" t="s">
        <v>363</v>
      </c>
      <c r="C44" s="28" t="s">
        <v>364</v>
      </c>
      <c r="D44" s="28" t="s">
        <v>265</v>
      </c>
      <c r="E44" s="28" t="s">
        <v>55</v>
      </c>
      <c r="F44" s="136">
        <v>2022</v>
      </c>
      <c r="G44" s="127" t="s">
        <v>2860</v>
      </c>
      <c r="I44" s="5"/>
      <c r="K44" s="5"/>
      <c r="L44" s="5"/>
    </row>
    <row r="45" spans="1:12" ht="25.5" x14ac:dyDescent="0.25">
      <c r="A45" s="146">
        <v>31</v>
      </c>
      <c r="B45" s="28" t="s">
        <v>363</v>
      </c>
      <c r="C45" s="28" t="s">
        <v>364</v>
      </c>
      <c r="D45" s="28" t="s">
        <v>265</v>
      </c>
      <c r="E45" s="28" t="s">
        <v>55</v>
      </c>
      <c r="F45" s="136">
        <v>2022</v>
      </c>
      <c r="G45" s="149" t="s">
        <v>2861</v>
      </c>
      <c r="I45" s="5"/>
      <c r="K45" s="5"/>
      <c r="L45" s="5"/>
    </row>
    <row r="46" spans="1:12" ht="25.5" x14ac:dyDescent="0.25">
      <c r="A46" s="146">
        <v>32</v>
      </c>
      <c r="B46" s="28" t="s">
        <v>363</v>
      </c>
      <c r="C46" s="28" t="s">
        <v>364</v>
      </c>
      <c r="D46" s="28" t="s">
        <v>265</v>
      </c>
      <c r="E46" s="28" t="s">
        <v>55</v>
      </c>
      <c r="F46" s="136">
        <v>2022</v>
      </c>
      <c r="G46" s="127" t="s">
        <v>2862</v>
      </c>
      <c r="I46" s="5"/>
      <c r="K46" s="5"/>
      <c r="L46" s="5"/>
    </row>
    <row r="47" spans="1:12" ht="25.5" x14ac:dyDescent="0.25">
      <c r="A47" s="146">
        <v>33</v>
      </c>
      <c r="B47" s="28" t="s">
        <v>363</v>
      </c>
      <c r="C47" s="28" t="s">
        <v>364</v>
      </c>
      <c r="D47" s="28" t="s">
        <v>265</v>
      </c>
      <c r="E47" s="28" t="s">
        <v>55</v>
      </c>
      <c r="F47" s="136">
        <v>2022</v>
      </c>
      <c r="G47" s="127" t="s">
        <v>2863</v>
      </c>
      <c r="I47" s="5"/>
      <c r="K47" s="5"/>
      <c r="L47" s="5"/>
    </row>
    <row r="48" spans="1:12" ht="25.5" x14ac:dyDescent="0.25">
      <c r="A48" s="146">
        <v>34</v>
      </c>
      <c r="B48" s="28" t="s">
        <v>363</v>
      </c>
      <c r="C48" s="28" t="s">
        <v>364</v>
      </c>
      <c r="D48" s="28" t="s">
        <v>265</v>
      </c>
      <c r="E48" s="28" t="s">
        <v>55</v>
      </c>
      <c r="F48" s="136">
        <v>2022</v>
      </c>
      <c r="G48" s="127" t="s">
        <v>2864</v>
      </c>
      <c r="I48" s="5"/>
      <c r="K48" s="5"/>
      <c r="L48" s="5"/>
    </row>
    <row r="49" spans="1:12" ht="25.5" x14ac:dyDescent="0.25">
      <c r="A49" s="146">
        <v>35</v>
      </c>
      <c r="B49" s="28" t="s">
        <v>363</v>
      </c>
      <c r="C49" s="28" t="s">
        <v>364</v>
      </c>
      <c r="D49" s="28" t="s">
        <v>265</v>
      </c>
      <c r="E49" s="28" t="s">
        <v>55</v>
      </c>
      <c r="F49" s="136">
        <v>2022</v>
      </c>
      <c r="G49" s="127" t="s">
        <v>2865</v>
      </c>
      <c r="I49" s="5"/>
      <c r="K49" s="5"/>
      <c r="L49" s="5"/>
    </row>
    <row r="50" spans="1:12" ht="25.5" x14ac:dyDescent="0.25">
      <c r="A50" s="146">
        <v>36</v>
      </c>
      <c r="B50" s="28" t="s">
        <v>363</v>
      </c>
      <c r="C50" s="28" t="s">
        <v>364</v>
      </c>
      <c r="D50" s="28" t="s">
        <v>265</v>
      </c>
      <c r="E50" s="28" t="s">
        <v>55</v>
      </c>
      <c r="F50" s="136">
        <v>2022</v>
      </c>
      <c r="G50" s="127" t="s">
        <v>2866</v>
      </c>
      <c r="I50" s="5"/>
      <c r="K50" s="5"/>
      <c r="L50" s="5"/>
    </row>
    <row r="51" spans="1:12" ht="25.5" x14ac:dyDescent="0.25">
      <c r="A51" s="146">
        <v>37</v>
      </c>
      <c r="B51" s="28" t="s">
        <v>363</v>
      </c>
      <c r="C51" s="28" t="s">
        <v>364</v>
      </c>
      <c r="D51" s="28" t="s">
        <v>264</v>
      </c>
      <c r="E51" s="28" t="s">
        <v>55</v>
      </c>
      <c r="F51" s="136">
        <v>2021</v>
      </c>
      <c r="G51" s="40" t="s">
        <v>365</v>
      </c>
      <c r="I51" s="5"/>
      <c r="K51" s="5"/>
      <c r="L51" s="5"/>
    </row>
    <row r="52" spans="1:12" ht="25.5" x14ac:dyDescent="0.25">
      <c r="A52" s="146">
        <v>38</v>
      </c>
      <c r="B52" s="28" t="s">
        <v>363</v>
      </c>
      <c r="C52" s="28" t="s">
        <v>364</v>
      </c>
      <c r="D52" s="28" t="s">
        <v>264</v>
      </c>
      <c r="E52" s="28" t="s">
        <v>55</v>
      </c>
      <c r="F52" s="136">
        <v>2021</v>
      </c>
      <c r="G52" s="40" t="s">
        <v>366</v>
      </c>
      <c r="I52" s="5"/>
      <c r="K52" s="5"/>
      <c r="L52" s="5"/>
    </row>
    <row r="53" spans="1:12" ht="25.5" x14ac:dyDescent="0.25">
      <c r="A53" s="146">
        <v>39</v>
      </c>
      <c r="B53" s="28" t="s">
        <v>363</v>
      </c>
      <c r="C53" s="28" t="s">
        <v>364</v>
      </c>
      <c r="D53" s="28" t="s">
        <v>264</v>
      </c>
      <c r="E53" s="28" t="s">
        <v>55</v>
      </c>
      <c r="F53" s="136">
        <v>2021</v>
      </c>
      <c r="G53" s="40" t="s">
        <v>367</v>
      </c>
      <c r="I53" s="5"/>
      <c r="K53" s="5"/>
      <c r="L53" s="5"/>
    </row>
    <row r="54" spans="1:12" ht="25.5" x14ac:dyDescent="0.25">
      <c r="A54" s="146">
        <v>40</v>
      </c>
      <c r="B54" s="28" t="s">
        <v>363</v>
      </c>
      <c r="C54" s="28" t="s">
        <v>364</v>
      </c>
      <c r="D54" s="28" t="s">
        <v>264</v>
      </c>
      <c r="E54" s="28" t="s">
        <v>55</v>
      </c>
      <c r="F54" s="136">
        <v>2021</v>
      </c>
      <c r="G54" s="40" t="s">
        <v>368</v>
      </c>
      <c r="I54" s="5"/>
      <c r="K54" s="5"/>
      <c r="L54" s="5"/>
    </row>
    <row r="55" spans="1:12" ht="25.5" x14ac:dyDescent="0.25">
      <c r="A55" s="146">
        <v>41</v>
      </c>
      <c r="B55" s="28" t="s">
        <v>363</v>
      </c>
      <c r="C55" s="28" t="s">
        <v>364</v>
      </c>
      <c r="D55" s="28" t="s">
        <v>264</v>
      </c>
      <c r="E55" s="28" t="s">
        <v>55</v>
      </c>
      <c r="F55" s="136">
        <v>2021</v>
      </c>
      <c r="G55" s="40" t="s">
        <v>369</v>
      </c>
      <c r="I55" s="5"/>
      <c r="K55" s="5"/>
      <c r="L55" s="5"/>
    </row>
    <row r="56" spans="1:12" ht="25.5" x14ac:dyDescent="0.25">
      <c r="A56" s="146">
        <v>42</v>
      </c>
      <c r="B56" s="28" t="s">
        <v>363</v>
      </c>
      <c r="C56" s="28" t="s">
        <v>364</v>
      </c>
      <c r="D56" s="28" t="s">
        <v>264</v>
      </c>
      <c r="E56" s="28" t="s">
        <v>55</v>
      </c>
      <c r="F56" s="136">
        <v>2021</v>
      </c>
      <c r="G56" s="40" t="s">
        <v>370</v>
      </c>
      <c r="I56" s="5"/>
      <c r="K56" s="5"/>
      <c r="L56" s="5"/>
    </row>
    <row r="57" spans="1:12" ht="25.5" x14ac:dyDescent="0.25">
      <c r="A57" s="146">
        <v>43</v>
      </c>
      <c r="B57" s="28" t="s">
        <v>363</v>
      </c>
      <c r="C57" s="28" t="s">
        <v>364</v>
      </c>
      <c r="D57" s="28" t="s">
        <v>264</v>
      </c>
      <c r="E57" s="28" t="s">
        <v>55</v>
      </c>
      <c r="F57" s="136">
        <v>2021</v>
      </c>
      <c r="G57" s="40" t="s">
        <v>371</v>
      </c>
      <c r="I57" s="5"/>
      <c r="K57" s="5"/>
      <c r="L57" s="5"/>
    </row>
    <row r="58" spans="1:12" ht="25.5" x14ac:dyDescent="0.25">
      <c r="A58" s="146">
        <v>44</v>
      </c>
      <c r="B58" s="28" t="s">
        <v>363</v>
      </c>
      <c r="C58" s="28" t="s">
        <v>364</v>
      </c>
      <c r="D58" s="28" t="s">
        <v>264</v>
      </c>
      <c r="E58" s="28" t="s">
        <v>55</v>
      </c>
      <c r="F58" s="136">
        <v>2021</v>
      </c>
      <c r="G58" s="40" t="s">
        <v>372</v>
      </c>
      <c r="I58" s="5"/>
      <c r="K58" s="5"/>
      <c r="L58" s="5"/>
    </row>
    <row r="59" spans="1:12" ht="25.5" x14ac:dyDescent="0.25">
      <c r="A59" s="146">
        <v>45</v>
      </c>
      <c r="B59" s="28" t="s">
        <v>363</v>
      </c>
      <c r="C59" s="28" t="s">
        <v>364</v>
      </c>
      <c r="D59" s="28" t="s">
        <v>264</v>
      </c>
      <c r="E59" s="28" t="s">
        <v>55</v>
      </c>
      <c r="F59" s="136">
        <v>2021</v>
      </c>
      <c r="G59" s="40" t="s">
        <v>373</v>
      </c>
      <c r="I59" s="5"/>
      <c r="K59" s="5"/>
      <c r="L59" s="5"/>
    </row>
    <row r="60" spans="1:12" ht="25.5" x14ac:dyDescent="0.25">
      <c r="A60" s="146">
        <v>46</v>
      </c>
      <c r="B60" s="28" t="s">
        <v>363</v>
      </c>
      <c r="C60" s="28" t="s">
        <v>364</v>
      </c>
      <c r="D60" s="28" t="s">
        <v>264</v>
      </c>
      <c r="E60" s="28" t="s">
        <v>55</v>
      </c>
      <c r="F60" s="136">
        <v>2021</v>
      </c>
      <c r="G60" s="40" t="s">
        <v>374</v>
      </c>
      <c r="I60" s="5"/>
      <c r="K60" s="5"/>
      <c r="L60" s="5"/>
    </row>
    <row r="61" spans="1:12" ht="25.5" x14ac:dyDescent="0.25">
      <c r="A61" s="146">
        <v>47</v>
      </c>
      <c r="B61" s="28" t="s">
        <v>363</v>
      </c>
      <c r="C61" s="28" t="s">
        <v>364</v>
      </c>
      <c r="D61" s="28" t="s">
        <v>264</v>
      </c>
      <c r="E61" s="28" t="s">
        <v>55</v>
      </c>
      <c r="F61" s="136">
        <v>2021</v>
      </c>
      <c r="G61" s="40" t="s">
        <v>375</v>
      </c>
      <c r="I61" s="5"/>
      <c r="K61" s="5"/>
      <c r="L61" s="5"/>
    </row>
    <row r="62" spans="1:12" x14ac:dyDescent="0.25">
      <c r="C62" s="59"/>
      <c r="D62" s="59"/>
      <c r="E62" s="59"/>
      <c r="F62" s="59"/>
      <c r="G62" s="59"/>
      <c r="H62" s="5"/>
      <c r="I62" s="5"/>
      <c r="J62" s="5"/>
      <c r="K62" s="5"/>
      <c r="L62" s="5"/>
    </row>
    <row r="63" spans="1:12" x14ac:dyDescent="0.25">
      <c r="C63" s="59"/>
      <c r="D63" s="59"/>
      <c r="E63" s="59"/>
      <c r="F63" s="59"/>
      <c r="G63" s="59"/>
      <c r="H63" s="5"/>
      <c r="I63" s="5"/>
      <c r="J63" s="5"/>
      <c r="K63" s="5"/>
      <c r="L63" s="5"/>
    </row>
    <row r="64" spans="1:12" x14ac:dyDescent="0.25">
      <c r="C64" s="59"/>
      <c r="D64" s="59"/>
      <c r="E64" s="59"/>
      <c r="F64" s="59"/>
      <c r="G64" s="59"/>
      <c r="H64" s="5"/>
      <c r="I64" s="5"/>
      <c r="J64" s="5"/>
      <c r="K64" s="5"/>
      <c r="L64" s="5"/>
    </row>
    <row r="65" spans="3:12" x14ac:dyDescent="0.25">
      <c r="C65" s="59"/>
      <c r="D65" s="59"/>
      <c r="E65" s="59"/>
      <c r="F65" s="59"/>
      <c r="G65" s="59"/>
      <c r="H65" s="5"/>
      <c r="I65" s="5"/>
      <c r="J65" s="5"/>
      <c r="K65" s="5"/>
      <c r="L65" s="5"/>
    </row>
    <row r="66" spans="3:12" x14ac:dyDescent="0.25">
      <c r="C66" s="59"/>
      <c r="D66" s="59"/>
      <c r="E66" s="59"/>
      <c r="F66" s="59"/>
      <c r="G66" s="59"/>
      <c r="H66" s="5"/>
      <c r="I66" s="5"/>
      <c r="J66" s="5"/>
      <c r="K66" s="5"/>
      <c r="L66" s="5"/>
    </row>
    <row r="67" spans="3:12" x14ac:dyDescent="0.25">
      <c r="C67" s="59"/>
      <c r="D67" s="59"/>
      <c r="E67" s="59"/>
      <c r="F67" s="59"/>
      <c r="G67" s="59"/>
      <c r="H67" s="5"/>
      <c r="I67" s="5"/>
      <c r="J67" s="5"/>
      <c r="K67" s="5"/>
      <c r="L67" s="5"/>
    </row>
    <row r="68" spans="3:12" x14ac:dyDescent="0.25">
      <c r="C68" s="59"/>
      <c r="D68" s="59"/>
      <c r="E68" s="59"/>
      <c r="F68" s="59"/>
      <c r="G68" s="59"/>
      <c r="H68" s="5"/>
      <c r="I68" s="5"/>
      <c r="J68" s="5"/>
      <c r="K68" s="5"/>
      <c r="L68" s="5"/>
    </row>
    <row r="69" spans="3:12" x14ac:dyDescent="0.25">
      <c r="C69" s="59"/>
      <c r="D69" s="59"/>
      <c r="E69" s="59"/>
      <c r="F69" s="59"/>
      <c r="G69" s="59"/>
      <c r="H69" s="5"/>
      <c r="I69" s="5"/>
      <c r="J69" s="5"/>
      <c r="K69" s="5"/>
      <c r="L69" s="5"/>
    </row>
    <row r="70" spans="3:12" x14ac:dyDescent="0.25">
      <c r="C70" s="59"/>
      <c r="D70" s="59"/>
      <c r="E70" s="59"/>
      <c r="F70" s="59"/>
      <c r="G70" s="59"/>
      <c r="H70" s="5"/>
      <c r="I70" s="5"/>
      <c r="J70" s="5"/>
      <c r="K70" s="5"/>
      <c r="L70" s="5"/>
    </row>
    <row r="71" spans="3:12" x14ac:dyDescent="0.25">
      <c r="C71" s="59"/>
      <c r="D71" s="59"/>
      <c r="E71" s="59"/>
      <c r="F71" s="59"/>
      <c r="G71" s="59"/>
      <c r="H71" s="5"/>
      <c r="I71" s="5"/>
      <c r="J71" s="5"/>
      <c r="K71" s="5"/>
      <c r="L71" s="5"/>
    </row>
    <row r="72" spans="3:12" x14ac:dyDescent="0.25">
      <c r="C72" s="59"/>
      <c r="D72" s="59"/>
      <c r="E72" s="59"/>
      <c r="F72" s="59"/>
      <c r="G72" s="59"/>
      <c r="H72" s="5"/>
      <c r="I72" s="5"/>
      <c r="J72" s="5"/>
      <c r="K72" s="5"/>
      <c r="L72" s="5"/>
    </row>
    <row r="73" spans="3:12" x14ac:dyDescent="0.25">
      <c r="C73" s="59"/>
      <c r="D73" s="59"/>
      <c r="E73" s="59"/>
      <c r="F73" s="59"/>
      <c r="G73" s="59"/>
      <c r="H73" s="5"/>
      <c r="I73" s="5"/>
      <c r="J73" s="5"/>
      <c r="K73" s="5"/>
      <c r="L73" s="5"/>
    </row>
    <row r="74" spans="3:12" x14ac:dyDescent="0.25">
      <c r="C74" s="59"/>
      <c r="D74" s="59"/>
      <c r="E74" s="59"/>
      <c r="F74" s="59"/>
      <c r="G74" s="59"/>
      <c r="H74" s="5"/>
      <c r="I74" s="5"/>
      <c r="J74" s="5"/>
      <c r="K74" s="5"/>
      <c r="L74" s="5"/>
    </row>
    <row r="75" spans="3:12" x14ac:dyDescent="0.25">
      <c r="C75" s="59"/>
      <c r="D75" s="59"/>
      <c r="E75" s="59"/>
      <c r="F75" s="59"/>
      <c r="G75" s="59"/>
      <c r="H75" s="5"/>
      <c r="I75" s="5"/>
      <c r="J75" s="5"/>
      <c r="K75" s="5"/>
      <c r="L75" s="5"/>
    </row>
    <row r="76" spans="3:12" x14ac:dyDescent="0.25">
      <c r="C76" s="59"/>
      <c r="D76" s="59"/>
      <c r="E76" s="59"/>
      <c r="F76" s="59"/>
      <c r="G76" s="59"/>
      <c r="H76" s="5"/>
      <c r="I76" s="5"/>
      <c r="J76" s="5"/>
      <c r="K76" s="5"/>
      <c r="L76" s="5"/>
    </row>
    <row r="77" spans="3:12" x14ac:dyDescent="0.25">
      <c r="C77" s="59"/>
      <c r="D77" s="59"/>
      <c r="E77" s="59"/>
      <c r="F77" s="59"/>
      <c r="G77" s="59"/>
      <c r="H77" s="5"/>
      <c r="I77" s="5"/>
      <c r="J77" s="5"/>
      <c r="K77" s="5"/>
      <c r="L77" s="5"/>
    </row>
    <row r="78" spans="3:12" x14ac:dyDescent="0.25">
      <c r="C78" s="59"/>
      <c r="D78" s="59"/>
      <c r="E78" s="59"/>
      <c r="F78" s="59"/>
      <c r="G78" s="59"/>
      <c r="H78" s="5"/>
      <c r="I78" s="5"/>
      <c r="J78" s="5"/>
      <c r="K78" s="5"/>
      <c r="L78" s="5"/>
    </row>
    <row r="79" spans="3:12" x14ac:dyDescent="0.25">
      <c r="C79" s="59"/>
      <c r="D79" s="59"/>
      <c r="E79" s="59"/>
      <c r="F79" s="59"/>
      <c r="G79" s="59"/>
      <c r="H79" s="5"/>
      <c r="I79" s="5"/>
      <c r="J79" s="5"/>
      <c r="K79" s="5"/>
      <c r="L79" s="5"/>
    </row>
    <row r="80" spans="3:12" x14ac:dyDescent="0.25">
      <c r="C80" s="59"/>
      <c r="D80" s="59"/>
      <c r="E80" s="59"/>
      <c r="F80" s="59"/>
      <c r="G80" s="59"/>
      <c r="H80" s="5"/>
      <c r="I80" s="5"/>
      <c r="J80" s="5"/>
      <c r="K80" s="5"/>
      <c r="L80" s="5"/>
    </row>
    <row r="81" spans="1:12" x14ac:dyDescent="0.25">
      <c r="C81" s="59"/>
      <c r="D81" s="59"/>
      <c r="E81" s="59"/>
      <c r="F81" s="59"/>
      <c r="G81" s="59"/>
      <c r="H81" s="5"/>
      <c r="I81" s="5"/>
      <c r="J81" s="5"/>
      <c r="K81" s="5"/>
      <c r="L81" s="5"/>
    </row>
    <row r="82" spans="1:12" x14ac:dyDescent="0.25">
      <c r="C82" s="59"/>
      <c r="D82" s="59"/>
      <c r="E82" s="59"/>
      <c r="F82" s="59"/>
      <c r="G82" s="59"/>
      <c r="H82" s="5"/>
      <c r="I82" s="5"/>
      <c r="J82" s="5"/>
      <c r="K82" s="5"/>
      <c r="L82" s="5"/>
    </row>
    <row r="83" spans="1:12" x14ac:dyDescent="0.25">
      <c r="C83" s="59"/>
      <c r="D83" s="59"/>
      <c r="E83" s="59"/>
      <c r="F83" s="59"/>
      <c r="G83" s="59"/>
      <c r="H83" s="5"/>
      <c r="I83" s="5"/>
      <c r="J83" s="5"/>
      <c r="K83" s="5"/>
      <c r="L83" s="5"/>
    </row>
    <row r="84" spans="1:12" x14ac:dyDescent="0.25">
      <c r="C84" s="59"/>
      <c r="D84" s="59"/>
      <c r="E84" s="59"/>
      <c r="F84" s="59"/>
      <c r="G84" s="59"/>
      <c r="H84" s="5"/>
      <c r="I84" s="5"/>
      <c r="J84" s="5"/>
      <c r="K84" s="5"/>
      <c r="L84" s="5"/>
    </row>
    <row r="85" spans="1:12" x14ac:dyDescent="0.25">
      <c r="C85" s="59"/>
      <c r="D85" s="59"/>
      <c r="E85" s="59"/>
      <c r="F85" s="59"/>
      <c r="G85" s="59"/>
      <c r="H85" s="5"/>
      <c r="I85" s="5"/>
      <c r="J85" s="5"/>
      <c r="K85" s="5"/>
      <c r="L85" s="5"/>
    </row>
    <row r="86" spans="1:12" x14ac:dyDescent="0.25">
      <c r="C86" s="59"/>
      <c r="D86" s="59"/>
      <c r="E86" s="59"/>
      <c r="F86" s="59"/>
      <c r="G86" s="59"/>
      <c r="H86" s="5"/>
      <c r="I86" s="5"/>
      <c r="J86" s="5"/>
      <c r="K86" s="5"/>
      <c r="L86" s="5"/>
    </row>
    <row r="87" spans="1:12" x14ac:dyDescent="0.25">
      <c r="C87" s="59"/>
      <c r="D87" s="59"/>
      <c r="E87" s="59"/>
      <c r="F87" s="59"/>
      <c r="G87" s="59"/>
      <c r="H87" s="5"/>
      <c r="I87" s="5"/>
      <c r="J87" s="5"/>
      <c r="K87" s="5"/>
      <c r="L87" s="5"/>
    </row>
    <row r="88" spans="1:12" x14ac:dyDescent="0.25">
      <c r="C88" s="59"/>
      <c r="D88" s="59"/>
      <c r="E88" s="59"/>
      <c r="F88" s="59"/>
      <c r="G88" s="59"/>
      <c r="H88" s="5"/>
      <c r="I88" s="5"/>
      <c r="J88" s="5"/>
      <c r="K88" s="5"/>
      <c r="L88" s="5"/>
    </row>
    <row r="89" spans="1:12" x14ac:dyDescent="0.25">
      <c r="C89" s="59"/>
      <c r="D89" s="59"/>
      <c r="E89" s="59"/>
      <c r="F89" s="59"/>
      <c r="G89" s="59"/>
      <c r="H89" s="5"/>
      <c r="I89" s="5"/>
      <c r="J89" s="5"/>
      <c r="K89" s="5"/>
      <c r="L89" s="5"/>
    </row>
    <row r="90" spans="1:12" x14ac:dyDescent="0.25">
      <c r="A90" s="146">
        <v>47</v>
      </c>
    </row>
  </sheetData>
  <dataValidations count="3">
    <dataValidation type="list" allowBlank="1" showInputMessage="1" showErrorMessage="1" sqref="E15:E61">
      <formula1>$C$4:$C$6</formula1>
    </dataValidation>
    <dataValidation type="list" showInputMessage="1" showErrorMessage="1" sqref="D15:D61">
      <formula1>$B$4:$B$6</formula1>
    </dataValidation>
    <dataValidation type="textLength" operator="equal" allowBlank="1" showInputMessage="1" showErrorMessage="1" sqref="F2">
      <formula1>4</formula1>
    </dataValidation>
  </dataValidations>
  <hyperlinks>
    <hyperlink ref="H1" location="'Daftar Tabel'!A1" display="&lt;&lt;&lt; Daftar Tabel"/>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130" zoomScaleNormal="130" workbookViewId="0">
      <pane xSplit="1" ySplit="5" topLeftCell="B12" activePane="bottomRight" state="frozen"/>
      <selection pane="topRight" activeCell="B1" sqref="B1"/>
      <selection pane="bottomLeft" activeCell="A6" sqref="A6"/>
      <selection pane="bottomRight" activeCell="G14" sqref="G14"/>
    </sheetView>
  </sheetViews>
  <sheetFormatPr defaultColWidth="8.85546875" defaultRowHeight="15" x14ac:dyDescent="0.25"/>
  <cols>
    <col min="1" max="1" width="5.5703125" style="5" customWidth="1"/>
    <col min="2" max="2" width="32.140625" style="5" customWidth="1"/>
    <col min="3" max="6" width="12.5703125" style="5" customWidth="1"/>
    <col min="7" max="7" width="14.5703125" style="5" bestFit="1" customWidth="1"/>
    <col min="8" max="16384" width="8.85546875" style="5"/>
  </cols>
  <sheetData>
    <row r="1" spans="1:7" x14ac:dyDescent="0.25">
      <c r="A1" s="21" t="s">
        <v>208</v>
      </c>
      <c r="G1" s="85" t="s">
        <v>304</v>
      </c>
    </row>
    <row r="2" spans="1:7" x14ac:dyDescent="0.25">
      <c r="A2" s="21"/>
    </row>
    <row r="3" spans="1:7" x14ac:dyDescent="0.25">
      <c r="A3" s="191" t="s">
        <v>0</v>
      </c>
      <c r="B3" s="191" t="s">
        <v>143</v>
      </c>
      <c r="C3" s="191" t="s">
        <v>209</v>
      </c>
      <c r="D3" s="191" t="s">
        <v>210</v>
      </c>
      <c r="E3" s="191"/>
      <c r="F3" s="191"/>
    </row>
    <row r="4" spans="1:7" ht="76.5" x14ac:dyDescent="0.25">
      <c r="A4" s="191"/>
      <c r="B4" s="191"/>
      <c r="C4" s="191"/>
      <c r="D4" s="30" t="s">
        <v>212</v>
      </c>
      <c r="E4" s="30" t="s">
        <v>211</v>
      </c>
      <c r="F4" s="30" t="s">
        <v>213</v>
      </c>
    </row>
    <row r="5" spans="1:7" x14ac:dyDescent="0.25">
      <c r="A5" s="32">
        <v>1</v>
      </c>
      <c r="B5" s="32">
        <v>2</v>
      </c>
      <c r="C5" s="32">
        <v>3</v>
      </c>
      <c r="D5" s="32">
        <v>4</v>
      </c>
      <c r="E5" s="32">
        <v>5</v>
      </c>
      <c r="F5" s="32">
        <v>6</v>
      </c>
    </row>
    <row r="6" spans="1:7" x14ac:dyDescent="0.25">
      <c r="A6" s="34">
        <v>1</v>
      </c>
      <c r="B6" s="20" t="s">
        <v>252</v>
      </c>
      <c r="C6" s="27">
        <v>9</v>
      </c>
      <c r="D6" s="27">
        <v>8</v>
      </c>
      <c r="E6" s="27">
        <v>1</v>
      </c>
      <c r="F6" s="27">
        <v>0</v>
      </c>
    </row>
    <row r="7" spans="1:7" x14ac:dyDescent="0.25">
      <c r="A7" s="34">
        <v>2</v>
      </c>
      <c r="B7" s="20" t="s">
        <v>253</v>
      </c>
      <c r="C7" s="27">
        <v>52</v>
      </c>
      <c r="D7" s="27">
        <v>49</v>
      </c>
      <c r="E7" s="27">
        <v>3</v>
      </c>
      <c r="F7" s="27">
        <v>0</v>
      </c>
    </row>
    <row r="8" spans="1:7" x14ac:dyDescent="0.25">
      <c r="A8" s="34">
        <v>3</v>
      </c>
      <c r="B8" s="20" t="s">
        <v>13</v>
      </c>
      <c r="C8" s="27">
        <v>0</v>
      </c>
      <c r="D8" s="27">
        <v>0</v>
      </c>
      <c r="E8" s="27">
        <v>0</v>
      </c>
      <c r="F8" s="27">
        <v>0</v>
      </c>
    </row>
    <row r="9" spans="1:7" x14ac:dyDescent="0.25">
      <c r="A9" s="34">
        <v>4</v>
      </c>
      <c r="B9" s="20" t="s">
        <v>337</v>
      </c>
      <c r="C9" s="27">
        <v>559</v>
      </c>
      <c r="D9" s="27">
        <v>517</v>
      </c>
      <c r="E9" s="27">
        <v>9</v>
      </c>
      <c r="F9" s="27">
        <v>33</v>
      </c>
    </row>
    <row r="10" spans="1:7" x14ac:dyDescent="0.25">
      <c r="A10" s="34">
        <v>5</v>
      </c>
      <c r="B10" s="20" t="s">
        <v>338</v>
      </c>
      <c r="C10" s="27">
        <v>0</v>
      </c>
      <c r="D10" s="27">
        <v>0</v>
      </c>
      <c r="E10" s="27">
        <v>0</v>
      </c>
      <c r="F10" s="27">
        <v>0</v>
      </c>
    </row>
    <row r="11" spans="1:7" x14ac:dyDescent="0.25">
      <c r="A11" s="34">
        <v>6</v>
      </c>
      <c r="B11" s="20" t="s">
        <v>148</v>
      </c>
      <c r="C11" s="27">
        <v>0</v>
      </c>
      <c r="D11" s="27">
        <v>0</v>
      </c>
      <c r="E11" s="27">
        <v>0</v>
      </c>
      <c r="F11" s="27">
        <v>0</v>
      </c>
    </row>
    <row r="12" spans="1:7" x14ac:dyDescent="0.25">
      <c r="A12" s="34">
        <v>7</v>
      </c>
      <c r="B12" s="20" t="s">
        <v>192</v>
      </c>
      <c r="C12" s="27">
        <v>0</v>
      </c>
      <c r="D12" s="27">
        <v>0</v>
      </c>
      <c r="E12" s="27">
        <v>0</v>
      </c>
      <c r="F12" s="27">
        <v>0</v>
      </c>
    </row>
    <row r="13" spans="1:7" x14ac:dyDescent="0.25">
      <c r="A13" s="34">
        <v>8</v>
      </c>
      <c r="B13" s="20" t="s">
        <v>16</v>
      </c>
      <c r="C13" s="27">
        <v>0</v>
      </c>
      <c r="D13" s="27">
        <v>0</v>
      </c>
      <c r="E13" s="27">
        <v>0</v>
      </c>
      <c r="F13" s="27">
        <v>0</v>
      </c>
    </row>
    <row r="14" spans="1:7" x14ac:dyDescent="0.25">
      <c r="A14" s="62"/>
      <c r="B14" s="63"/>
      <c r="C14" s="62"/>
      <c r="D14" s="62"/>
      <c r="E14" s="62"/>
      <c r="F14" s="62"/>
    </row>
    <row r="15" spans="1:7" x14ac:dyDescent="0.25">
      <c r="A15" s="41"/>
    </row>
    <row r="16" spans="1:7" x14ac:dyDescent="0.25">
      <c r="A16" s="41"/>
    </row>
    <row r="17" spans="1:1" x14ac:dyDescent="0.25">
      <c r="A17" s="50"/>
    </row>
    <row r="18" spans="1:1" x14ac:dyDescent="0.25">
      <c r="A18" s="50"/>
    </row>
    <row r="19" spans="1:1" x14ac:dyDescent="0.25">
      <c r="A19" s="50"/>
    </row>
    <row r="20" spans="1:1" x14ac:dyDescent="0.25">
      <c r="A20" s="50"/>
    </row>
  </sheetData>
  <mergeCells count="4">
    <mergeCell ref="A3:A4"/>
    <mergeCell ref="B3:B4"/>
    <mergeCell ref="C3:C4"/>
    <mergeCell ref="D3:F3"/>
  </mergeCells>
  <hyperlinks>
    <hyperlink ref="G1" location="'Daftar Tabel'!A1" display="&lt;&lt;&lt; Daftar Tabel"/>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5"/>
  <sheetViews>
    <sheetView zoomScale="115" zoomScaleNormal="115" workbookViewId="0">
      <pane xSplit="1" ySplit="5" topLeftCell="B6" activePane="bottomRight" state="frozen"/>
      <selection pane="topRight" activeCell="B1" sqref="B1"/>
      <selection pane="bottomLeft" activeCell="A6" sqref="A6"/>
      <selection pane="bottomRight" activeCell="G12" sqref="G12"/>
    </sheetView>
  </sheetViews>
  <sheetFormatPr defaultColWidth="8.85546875" defaultRowHeight="15" x14ac:dyDescent="0.25"/>
  <cols>
    <col min="1" max="1" width="5.5703125" style="5" customWidth="1"/>
    <col min="2" max="2" width="36.5703125" style="5" customWidth="1"/>
    <col min="3" max="6" width="10.5703125" style="5" customWidth="1"/>
    <col min="7" max="7" width="14.5703125" style="5" bestFit="1" customWidth="1"/>
    <col min="8" max="16384" width="8.85546875" style="5"/>
  </cols>
  <sheetData>
    <row r="1" spans="1:7" x14ac:dyDescent="0.25">
      <c r="A1" s="21" t="s">
        <v>240</v>
      </c>
      <c r="G1" s="85" t="s">
        <v>304</v>
      </c>
    </row>
    <row r="2" spans="1:7" x14ac:dyDescent="0.25">
      <c r="A2" s="21"/>
    </row>
    <row r="3" spans="1:7" ht="15" customHeight="1" x14ac:dyDescent="0.25">
      <c r="A3" s="193" t="s">
        <v>0</v>
      </c>
      <c r="B3" s="193" t="s">
        <v>214</v>
      </c>
      <c r="C3" s="193" t="s">
        <v>215</v>
      </c>
      <c r="D3" s="193"/>
      <c r="E3" s="193"/>
      <c r="F3" s="193" t="s">
        <v>29</v>
      </c>
    </row>
    <row r="4" spans="1:7" x14ac:dyDescent="0.25">
      <c r="A4" s="193"/>
      <c r="B4" s="193"/>
      <c r="C4" s="26" t="s">
        <v>62</v>
      </c>
      <c r="D4" s="26" t="s">
        <v>63</v>
      </c>
      <c r="E4" s="26" t="s">
        <v>64</v>
      </c>
      <c r="F4" s="193"/>
    </row>
    <row r="5" spans="1:7" x14ac:dyDescent="0.25">
      <c r="A5" s="19">
        <v>1</v>
      </c>
      <c r="B5" s="19">
        <v>2</v>
      </c>
      <c r="C5" s="19">
        <v>3</v>
      </c>
      <c r="D5" s="19">
        <v>4</v>
      </c>
      <c r="E5" s="19">
        <v>5</v>
      </c>
      <c r="F5" s="19">
        <v>6</v>
      </c>
    </row>
    <row r="6" spans="1:7" x14ac:dyDescent="0.25">
      <c r="A6" s="34">
        <v>1</v>
      </c>
      <c r="B6" s="20" t="s">
        <v>216</v>
      </c>
      <c r="C6" s="27">
        <v>106</v>
      </c>
      <c r="D6" s="27">
        <v>79</v>
      </c>
      <c r="E6" s="27">
        <v>53</v>
      </c>
      <c r="F6" s="34">
        <f>SUM(C6:E6)</f>
        <v>238</v>
      </c>
    </row>
    <row r="7" spans="1:7" x14ac:dyDescent="0.25">
      <c r="A7" s="34">
        <v>2</v>
      </c>
      <c r="B7" s="20" t="s">
        <v>217</v>
      </c>
      <c r="C7" s="27">
        <v>5</v>
      </c>
      <c r="D7" s="27">
        <v>25</v>
      </c>
      <c r="E7" s="27">
        <v>11</v>
      </c>
      <c r="F7" s="34">
        <f t="shared" ref="F7:F14" si="0">SUM(C7:E7)</f>
        <v>41</v>
      </c>
    </row>
    <row r="8" spans="1:7" x14ac:dyDescent="0.25">
      <c r="A8" s="34">
        <v>3</v>
      </c>
      <c r="B8" s="20" t="s">
        <v>245</v>
      </c>
      <c r="C8" s="27">
        <v>7</v>
      </c>
      <c r="D8" s="27">
        <v>2</v>
      </c>
      <c r="E8" s="27">
        <v>0</v>
      </c>
      <c r="F8" s="34">
        <f t="shared" ref="F8" si="1">SUM(C8:E8)</f>
        <v>9</v>
      </c>
    </row>
    <row r="9" spans="1:7" x14ac:dyDescent="0.25">
      <c r="A9" s="34">
        <v>4</v>
      </c>
      <c r="B9" s="67" t="s">
        <v>218</v>
      </c>
      <c r="C9" s="27">
        <v>4</v>
      </c>
      <c r="D9" s="27">
        <v>10</v>
      </c>
      <c r="E9" s="27">
        <v>33</v>
      </c>
      <c r="F9" s="34">
        <f t="shared" si="0"/>
        <v>47</v>
      </c>
    </row>
    <row r="10" spans="1:7" x14ac:dyDescent="0.25">
      <c r="A10" s="65">
        <v>5</v>
      </c>
      <c r="B10" s="20" t="s">
        <v>219</v>
      </c>
      <c r="C10" s="66">
        <v>0</v>
      </c>
      <c r="D10" s="27">
        <v>0</v>
      </c>
      <c r="E10" s="27">
        <v>0</v>
      </c>
      <c r="F10" s="34">
        <f t="shared" si="0"/>
        <v>0</v>
      </c>
    </row>
    <row r="11" spans="1:7" x14ac:dyDescent="0.25">
      <c r="A11" s="65">
        <v>6</v>
      </c>
      <c r="B11" s="20" t="s">
        <v>241</v>
      </c>
      <c r="C11" s="66">
        <v>26</v>
      </c>
      <c r="D11" s="27">
        <v>4</v>
      </c>
      <c r="E11" s="27">
        <v>0</v>
      </c>
      <c r="F11" s="34">
        <f t="shared" ref="F11:F12" si="2">SUM(C11:E11)</f>
        <v>30</v>
      </c>
    </row>
    <row r="12" spans="1:7" x14ac:dyDescent="0.25">
      <c r="A12" s="65">
        <v>7</v>
      </c>
      <c r="B12" s="20" t="s">
        <v>242</v>
      </c>
      <c r="C12" s="66">
        <v>13</v>
      </c>
      <c r="D12" s="27">
        <v>24</v>
      </c>
      <c r="E12" s="27">
        <v>10</v>
      </c>
      <c r="F12" s="34">
        <f t="shared" si="2"/>
        <v>47</v>
      </c>
    </row>
    <row r="13" spans="1:7" x14ac:dyDescent="0.25">
      <c r="A13" s="65">
        <v>8</v>
      </c>
      <c r="B13" s="20" t="s">
        <v>243</v>
      </c>
      <c r="C13" s="66">
        <v>2</v>
      </c>
      <c r="D13" s="27">
        <v>5</v>
      </c>
      <c r="E13" s="27">
        <v>10</v>
      </c>
      <c r="F13" s="34">
        <f t="shared" si="0"/>
        <v>17</v>
      </c>
    </row>
    <row r="14" spans="1:7" x14ac:dyDescent="0.25">
      <c r="A14" s="65">
        <v>9</v>
      </c>
      <c r="B14" s="20" t="s">
        <v>244</v>
      </c>
      <c r="C14" s="66">
        <v>0</v>
      </c>
      <c r="D14" s="27">
        <v>0</v>
      </c>
      <c r="E14" s="27">
        <v>2</v>
      </c>
      <c r="F14" s="34">
        <f t="shared" si="0"/>
        <v>2</v>
      </c>
    </row>
    <row r="15" spans="1:7" x14ac:dyDescent="0.25">
      <c r="A15" s="184" t="s">
        <v>29</v>
      </c>
      <c r="B15" s="201"/>
      <c r="C15" s="36">
        <f>SUM(C6:C14)</f>
        <v>163</v>
      </c>
      <c r="D15" s="36">
        <f>SUM(D6:D14)</f>
        <v>149</v>
      </c>
      <c r="E15" s="36">
        <f>SUM(E6:E14)</f>
        <v>119</v>
      </c>
      <c r="F15" s="36">
        <f>SUM(C15:E15)</f>
        <v>431</v>
      </c>
    </row>
  </sheetData>
  <mergeCells count="5">
    <mergeCell ref="A3:A4"/>
    <mergeCell ref="B3:B4"/>
    <mergeCell ref="C3:E3"/>
    <mergeCell ref="F3:F4"/>
    <mergeCell ref="A15:B15"/>
  </mergeCells>
  <hyperlinks>
    <hyperlink ref="G1" location="'Daftar Tabel'!A1" display="&lt;&lt;&lt; Daftar Tabel"/>
  </hyperlink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6"/>
  <sheetViews>
    <sheetView zoomScale="115" zoomScaleNormal="115" workbookViewId="0">
      <pane xSplit="1" ySplit="4" topLeftCell="B313" activePane="bottomRight" state="frozen"/>
      <selection pane="topRight" activeCell="B1" sqref="B1"/>
      <selection pane="bottomLeft" activeCell="A5" sqref="A5"/>
      <selection pane="bottomRight" activeCell="C315" sqref="C315"/>
    </sheetView>
  </sheetViews>
  <sheetFormatPr defaultColWidth="8.85546875" defaultRowHeight="15" x14ac:dyDescent="0.25"/>
  <cols>
    <col min="1" max="1" width="5.5703125" style="1" customWidth="1"/>
    <col min="2" max="2" width="28.5703125" style="1" customWidth="1"/>
    <col min="3" max="3" width="76.140625" style="1" customWidth="1"/>
    <col min="4" max="4" width="16.5703125" style="1" customWidth="1"/>
    <col min="5" max="5" width="14.5703125" style="1" bestFit="1" customWidth="1"/>
    <col min="6" max="16384" width="8.85546875" style="1"/>
  </cols>
  <sheetData>
    <row r="1" spans="1:5" x14ac:dyDescent="0.25">
      <c r="A1" s="21" t="s">
        <v>335</v>
      </c>
      <c r="E1" s="85" t="s">
        <v>304</v>
      </c>
    </row>
    <row r="3" spans="1:5" ht="25.5" x14ac:dyDescent="0.25">
      <c r="A3" s="26" t="s">
        <v>0</v>
      </c>
      <c r="B3" s="26" t="s">
        <v>220</v>
      </c>
      <c r="C3" s="26" t="s">
        <v>221</v>
      </c>
      <c r="D3" s="26" t="s">
        <v>222</v>
      </c>
    </row>
    <row r="4" spans="1:5" x14ac:dyDescent="0.25">
      <c r="A4" s="19">
        <v>1</v>
      </c>
      <c r="B4" s="19">
        <v>2</v>
      </c>
      <c r="C4" s="19">
        <v>3</v>
      </c>
      <c r="D4" s="19">
        <v>4</v>
      </c>
    </row>
    <row r="5" spans="1:5" ht="60" x14ac:dyDescent="0.25">
      <c r="A5" s="97">
        <v>1</v>
      </c>
      <c r="B5" s="43" t="s">
        <v>513</v>
      </c>
      <c r="C5" s="103" t="s">
        <v>847</v>
      </c>
      <c r="D5" s="27">
        <v>1</v>
      </c>
    </row>
    <row r="6" spans="1:5" ht="60" x14ac:dyDescent="0.25">
      <c r="A6" s="97">
        <v>2</v>
      </c>
      <c r="B6" s="43" t="s">
        <v>848</v>
      </c>
      <c r="C6" s="104" t="s">
        <v>849</v>
      </c>
      <c r="D6" s="27">
        <v>1</v>
      </c>
    </row>
    <row r="7" spans="1:5" ht="60" x14ac:dyDescent="0.25">
      <c r="A7" s="168">
        <v>3</v>
      </c>
      <c r="B7" s="43" t="s">
        <v>850</v>
      </c>
      <c r="C7" s="104" t="s">
        <v>851</v>
      </c>
      <c r="D7" s="27">
        <v>4</v>
      </c>
    </row>
    <row r="8" spans="1:5" ht="60" x14ac:dyDescent="0.25">
      <c r="A8" s="168">
        <v>4</v>
      </c>
      <c r="B8" s="43" t="s">
        <v>852</v>
      </c>
      <c r="C8" s="104" t="s">
        <v>853</v>
      </c>
      <c r="D8" s="27">
        <v>8</v>
      </c>
    </row>
    <row r="9" spans="1:5" ht="45" x14ac:dyDescent="0.25">
      <c r="A9" s="168">
        <v>5</v>
      </c>
      <c r="B9" s="43" t="s">
        <v>854</v>
      </c>
      <c r="C9" s="104" t="s">
        <v>855</v>
      </c>
      <c r="D9" s="27">
        <v>1</v>
      </c>
    </row>
    <row r="10" spans="1:5" ht="45" x14ac:dyDescent="0.25">
      <c r="A10" s="168">
        <v>6</v>
      </c>
      <c r="B10" s="43" t="s">
        <v>513</v>
      </c>
      <c r="C10" s="104" t="s">
        <v>856</v>
      </c>
      <c r="D10" s="27">
        <v>2</v>
      </c>
    </row>
    <row r="11" spans="1:5" ht="45" x14ac:dyDescent="0.25">
      <c r="A11" s="168">
        <v>7</v>
      </c>
      <c r="B11" s="43" t="s">
        <v>857</v>
      </c>
      <c r="C11" s="104" t="s">
        <v>858</v>
      </c>
      <c r="D11" s="27">
        <v>5</v>
      </c>
    </row>
    <row r="12" spans="1:5" ht="45" x14ac:dyDescent="0.25">
      <c r="A12" s="168">
        <v>8</v>
      </c>
      <c r="B12" s="43" t="s">
        <v>513</v>
      </c>
      <c r="C12" s="104" t="s">
        <v>859</v>
      </c>
      <c r="D12" s="27">
        <v>7</v>
      </c>
    </row>
    <row r="13" spans="1:5" ht="45" x14ac:dyDescent="0.25">
      <c r="A13" s="168">
        <v>9</v>
      </c>
      <c r="B13" s="43" t="s">
        <v>513</v>
      </c>
      <c r="C13" s="104" t="s">
        <v>860</v>
      </c>
      <c r="D13" s="27">
        <v>57</v>
      </c>
    </row>
    <row r="14" spans="1:5" ht="45" x14ac:dyDescent="0.25">
      <c r="A14" s="168">
        <v>10</v>
      </c>
      <c r="B14" s="43" t="s">
        <v>861</v>
      </c>
      <c r="C14" s="104" t="s">
        <v>862</v>
      </c>
      <c r="D14" s="27">
        <v>3</v>
      </c>
    </row>
    <row r="15" spans="1:5" ht="45" x14ac:dyDescent="0.25">
      <c r="A15" s="168">
        <v>11</v>
      </c>
      <c r="B15" s="43" t="s">
        <v>863</v>
      </c>
      <c r="C15" s="104" t="s">
        <v>864</v>
      </c>
      <c r="D15" s="27">
        <v>13</v>
      </c>
    </row>
    <row r="16" spans="1:5" ht="45" x14ac:dyDescent="0.25">
      <c r="A16" s="168">
        <v>12</v>
      </c>
      <c r="B16" s="43" t="s">
        <v>865</v>
      </c>
      <c r="C16" s="104" t="s">
        <v>866</v>
      </c>
      <c r="D16" s="27">
        <v>8</v>
      </c>
    </row>
    <row r="17" spans="1:4" ht="45" x14ac:dyDescent="0.25">
      <c r="A17" s="168">
        <v>13</v>
      </c>
      <c r="B17" s="43" t="s">
        <v>867</v>
      </c>
      <c r="C17" s="104" t="s">
        <v>868</v>
      </c>
      <c r="D17" s="27">
        <v>8</v>
      </c>
    </row>
    <row r="18" spans="1:4" ht="45" x14ac:dyDescent="0.25">
      <c r="A18" s="168">
        <v>14</v>
      </c>
      <c r="B18" s="43" t="s">
        <v>867</v>
      </c>
      <c r="C18" s="104" t="s">
        <v>869</v>
      </c>
      <c r="D18" s="27">
        <v>1</v>
      </c>
    </row>
    <row r="19" spans="1:4" ht="45" x14ac:dyDescent="0.25">
      <c r="A19" s="168">
        <v>15</v>
      </c>
      <c r="B19" s="43" t="s">
        <v>870</v>
      </c>
      <c r="C19" s="104" t="s">
        <v>871</v>
      </c>
      <c r="D19" s="27">
        <v>2</v>
      </c>
    </row>
    <row r="20" spans="1:4" ht="45" x14ac:dyDescent="0.25">
      <c r="A20" s="168">
        <v>16</v>
      </c>
      <c r="B20" s="43" t="s">
        <v>870</v>
      </c>
      <c r="C20" s="104" t="s">
        <v>872</v>
      </c>
      <c r="D20" s="27">
        <v>2</v>
      </c>
    </row>
    <row r="21" spans="1:4" ht="45" x14ac:dyDescent="0.25">
      <c r="A21" s="168">
        <v>17</v>
      </c>
      <c r="B21" s="43" t="s">
        <v>873</v>
      </c>
      <c r="C21" s="104" t="s">
        <v>874</v>
      </c>
      <c r="D21" s="27">
        <v>1</v>
      </c>
    </row>
    <row r="22" spans="1:4" ht="45" x14ac:dyDescent="0.25">
      <c r="A22" s="168">
        <v>18</v>
      </c>
      <c r="B22" s="43" t="s">
        <v>425</v>
      </c>
      <c r="C22" s="104" t="s">
        <v>875</v>
      </c>
      <c r="D22" s="27">
        <v>1</v>
      </c>
    </row>
    <row r="23" spans="1:4" ht="45" x14ac:dyDescent="0.25">
      <c r="A23" s="168">
        <v>19</v>
      </c>
      <c r="B23" s="43" t="s">
        <v>425</v>
      </c>
      <c r="C23" s="104" t="s">
        <v>876</v>
      </c>
      <c r="D23" s="27">
        <v>3</v>
      </c>
    </row>
    <row r="24" spans="1:4" ht="60" x14ac:dyDescent="0.25">
      <c r="A24" s="168">
        <v>20</v>
      </c>
      <c r="B24" s="43" t="s">
        <v>425</v>
      </c>
      <c r="C24" s="104" t="s">
        <v>877</v>
      </c>
      <c r="D24" s="27">
        <v>4</v>
      </c>
    </row>
    <row r="25" spans="1:4" ht="45" x14ac:dyDescent="0.25">
      <c r="A25" s="168">
        <v>21</v>
      </c>
      <c r="B25" s="43" t="s">
        <v>878</v>
      </c>
      <c r="C25" s="104" t="s">
        <v>879</v>
      </c>
      <c r="D25" s="27">
        <v>1</v>
      </c>
    </row>
    <row r="26" spans="1:4" ht="45" x14ac:dyDescent="0.25">
      <c r="A26" s="168">
        <v>22</v>
      </c>
      <c r="B26" s="43" t="s">
        <v>880</v>
      </c>
      <c r="C26" s="104" t="s">
        <v>881</v>
      </c>
      <c r="D26" s="27">
        <v>1</v>
      </c>
    </row>
    <row r="27" spans="1:4" ht="60" x14ac:dyDescent="0.25">
      <c r="A27" s="168">
        <v>23</v>
      </c>
      <c r="B27" s="43" t="s">
        <v>882</v>
      </c>
      <c r="C27" s="104" t="s">
        <v>883</v>
      </c>
      <c r="D27" s="27">
        <v>1</v>
      </c>
    </row>
    <row r="28" spans="1:4" ht="45" x14ac:dyDescent="0.25">
      <c r="A28" s="168">
        <v>24</v>
      </c>
      <c r="B28" s="43" t="s">
        <v>882</v>
      </c>
      <c r="C28" s="104" t="s">
        <v>884</v>
      </c>
      <c r="D28" s="27">
        <v>1</v>
      </c>
    </row>
    <row r="29" spans="1:4" ht="45" x14ac:dyDescent="0.25">
      <c r="A29" s="168">
        <v>25</v>
      </c>
      <c r="B29" s="43" t="s">
        <v>882</v>
      </c>
      <c r="C29" s="104" t="s">
        <v>885</v>
      </c>
      <c r="D29" s="27">
        <v>3</v>
      </c>
    </row>
    <row r="30" spans="1:4" ht="45" x14ac:dyDescent="0.25">
      <c r="A30" s="168">
        <v>26</v>
      </c>
      <c r="B30" s="43" t="s">
        <v>886</v>
      </c>
      <c r="C30" s="104" t="s">
        <v>887</v>
      </c>
      <c r="D30" s="27">
        <v>2</v>
      </c>
    </row>
    <row r="31" spans="1:4" ht="60" x14ac:dyDescent="0.25">
      <c r="A31" s="168">
        <v>27</v>
      </c>
      <c r="B31" s="43" t="s">
        <v>660</v>
      </c>
      <c r="C31" s="104" t="s">
        <v>888</v>
      </c>
      <c r="D31" s="27">
        <v>1</v>
      </c>
    </row>
    <row r="32" spans="1:4" ht="30" x14ac:dyDescent="0.25">
      <c r="A32" s="168">
        <v>28</v>
      </c>
      <c r="B32" s="43" t="s">
        <v>889</v>
      </c>
      <c r="C32" s="104" t="s">
        <v>890</v>
      </c>
      <c r="D32" s="27">
        <v>4</v>
      </c>
    </row>
    <row r="33" spans="1:4" ht="45" x14ac:dyDescent="0.25">
      <c r="A33" s="168">
        <v>29</v>
      </c>
      <c r="B33" s="43" t="s">
        <v>889</v>
      </c>
      <c r="C33" s="104" t="s">
        <v>891</v>
      </c>
      <c r="D33" s="27">
        <v>1</v>
      </c>
    </row>
    <row r="34" spans="1:4" ht="60" x14ac:dyDescent="0.25">
      <c r="A34" s="168">
        <v>30</v>
      </c>
      <c r="B34" s="43" t="s">
        <v>892</v>
      </c>
      <c r="C34" s="104" t="s">
        <v>893</v>
      </c>
      <c r="D34" s="27">
        <v>3</v>
      </c>
    </row>
    <row r="35" spans="1:4" ht="45" x14ac:dyDescent="0.25">
      <c r="A35" s="168">
        <v>31</v>
      </c>
      <c r="B35" s="43" t="s">
        <v>892</v>
      </c>
      <c r="C35" s="104" t="s">
        <v>894</v>
      </c>
      <c r="D35" s="27">
        <v>7</v>
      </c>
    </row>
    <row r="36" spans="1:4" ht="45" x14ac:dyDescent="0.25">
      <c r="A36" s="168">
        <v>32</v>
      </c>
      <c r="B36" s="43" t="s">
        <v>492</v>
      </c>
      <c r="C36" s="104" t="s">
        <v>895</v>
      </c>
      <c r="D36" s="27">
        <v>2</v>
      </c>
    </row>
    <row r="37" spans="1:4" ht="45" x14ac:dyDescent="0.25">
      <c r="A37" s="168">
        <v>33</v>
      </c>
      <c r="B37" s="43" t="s">
        <v>896</v>
      </c>
      <c r="C37" s="104" t="s">
        <v>897</v>
      </c>
      <c r="D37" s="27">
        <v>3</v>
      </c>
    </row>
    <row r="38" spans="1:4" ht="30" x14ac:dyDescent="0.25">
      <c r="A38" s="168">
        <v>34</v>
      </c>
      <c r="B38" s="43" t="s">
        <v>896</v>
      </c>
      <c r="C38" s="104" t="s">
        <v>898</v>
      </c>
      <c r="D38" s="27">
        <v>1</v>
      </c>
    </row>
    <row r="39" spans="1:4" ht="30" x14ac:dyDescent="0.25">
      <c r="A39" s="168">
        <v>35</v>
      </c>
      <c r="B39" s="43" t="s">
        <v>896</v>
      </c>
      <c r="C39" s="104" t="s">
        <v>899</v>
      </c>
      <c r="D39" s="27">
        <v>8</v>
      </c>
    </row>
    <row r="40" spans="1:4" ht="30" x14ac:dyDescent="0.25">
      <c r="A40" s="168">
        <v>36</v>
      </c>
      <c r="B40" s="43" t="s">
        <v>896</v>
      </c>
      <c r="C40" s="104" t="s">
        <v>900</v>
      </c>
      <c r="D40" s="27">
        <v>1</v>
      </c>
    </row>
    <row r="41" spans="1:4" ht="30" x14ac:dyDescent="0.25">
      <c r="A41" s="168">
        <v>37</v>
      </c>
      <c r="B41" s="43" t="s">
        <v>901</v>
      </c>
      <c r="C41" s="104" t="s">
        <v>902</v>
      </c>
      <c r="D41" s="27">
        <v>11</v>
      </c>
    </row>
    <row r="42" spans="1:4" ht="45" x14ac:dyDescent="0.25">
      <c r="A42" s="168">
        <v>38</v>
      </c>
      <c r="B42" s="43" t="s">
        <v>903</v>
      </c>
      <c r="C42" s="104" t="s">
        <v>904</v>
      </c>
      <c r="D42" s="27">
        <v>10</v>
      </c>
    </row>
    <row r="43" spans="1:4" ht="60" x14ac:dyDescent="0.25">
      <c r="A43" s="168">
        <v>39</v>
      </c>
      <c r="B43" s="43" t="s">
        <v>903</v>
      </c>
      <c r="C43" s="104" t="s">
        <v>905</v>
      </c>
      <c r="D43" s="27">
        <v>4</v>
      </c>
    </row>
    <row r="44" spans="1:4" ht="30" x14ac:dyDescent="0.25">
      <c r="A44" s="168">
        <v>40</v>
      </c>
      <c r="B44" s="43" t="s">
        <v>906</v>
      </c>
      <c r="C44" s="104" t="s">
        <v>907</v>
      </c>
      <c r="D44" s="27" t="s">
        <v>908</v>
      </c>
    </row>
    <row r="45" spans="1:4" ht="45" x14ac:dyDescent="0.25">
      <c r="A45" s="168">
        <v>41</v>
      </c>
      <c r="B45" s="43" t="s">
        <v>906</v>
      </c>
      <c r="C45" s="104" t="s">
        <v>909</v>
      </c>
      <c r="D45" s="27">
        <v>1</v>
      </c>
    </row>
    <row r="46" spans="1:4" ht="45" x14ac:dyDescent="0.25">
      <c r="A46" s="168">
        <v>42</v>
      </c>
      <c r="B46" s="43" t="s">
        <v>910</v>
      </c>
      <c r="C46" s="104" t="s">
        <v>911</v>
      </c>
      <c r="D46" s="27">
        <v>3</v>
      </c>
    </row>
    <row r="47" spans="1:4" ht="30" x14ac:dyDescent="0.25">
      <c r="A47" s="168">
        <v>43</v>
      </c>
      <c r="B47" s="43" t="s">
        <v>910</v>
      </c>
      <c r="C47" s="104" t="s">
        <v>912</v>
      </c>
      <c r="D47" s="27">
        <v>5</v>
      </c>
    </row>
    <row r="48" spans="1:4" ht="45" x14ac:dyDescent="0.25">
      <c r="A48" s="168">
        <v>44</v>
      </c>
      <c r="B48" s="43" t="s">
        <v>913</v>
      </c>
      <c r="C48" s="104" t="s">
        <v>914</v>
      </c>
      <c r="D48" s="27">
        <v>4</v>
      </c>
    </row>
    <row r="49" spans="1:4" ht="45" x14ac:dyDescent="0.25">
      <c r="A49" s="168">
        <v>45</v>
      </c>
      <c r="B49" s="43" t="s">
        <v>913</v>
      </c>
      <c r="C49" s="104" t="s">
        <v>915</v>
      </c>
      <c r="D49" s="27">
        <v>3</v>
      </c>
    </row>
    <row r="50" spans="1:4" ht="30" x14ac:dyDescent="0.25">
      <c r="A50" s="168">
        <v>46</v>
      </c>
      <c r="B50" s="43" t="s">
        <v>509</v>
      </c>
      <c r="C50" s="104" t="s">
        <v>916</v>
      </c>
      <c r="D50" s="27">
        <v>1</v>
      </c>
    </row>
    <row r="51" spans="1:4" ht="45" x14ac:dyDescent="0.25">
      <c r="A51" s="168">
        <v>47</v>
      </c>
      <c r="B51" s="43" t="s">
        <v>509</v>
      </c>
      <c r="C51" s="104" t="s">
        <v>917</v>
      </c>
      <c r="D51" s="27">
        <v>1</v>
      </c>
    </row>
    <row r="52" spans="1:4" ht="30" x14ac:dyDescent="0.25">
      <c r="A52" s="168">
        <v>48</v>
      </c>
      <c r="B52" s="43" t="s">
        <v>509</v>
      </c>
      <c r="C52" s="104" t="s">
        <v>918</v>
      </c>
      <c r="D52" s="27">
        <v>3</v>
      </c>
    </row>
    <row r="53" spans="1:4" ht="45" x14ac:dyDescent="0.25">
      <c r="A53" s="168">
        <v>49</v>
      </c>
      <c r="B53" s="43" t="s">
        <v>919</v>
      </c>
      <c r="C53" s="104" t="s">
        <v>920</v>
      </c>
      <c r="D53" s="27">
        <v>2</v>
      </c>
    </row>
    <row r="54" spans="1:4" ht="60" x14ac:dyDescent="0.25">
      <c r="A54" s="168">
        <v>50</v>
      </c>
      <c r="B54" s="43" t="s">
        <v>919</v>
      </c>
      <c r="C54" s="104" t="s">
        <v>921</v>
      </c>
      <c r="D54" s="27">
        <v>3</v>
      </c>
    </row>
    <row r="55" spans="1:4" ht="30" x14ac:dyDescent="0.25">
      <c r="A55" s="168">
        <v>51</v>
      </c>
      <c r="B55" s="43" t="s">
        <v>922</v>
      </c>
      <c r="C55" s="104" t="s">
        <v>923</v>
      </c>
      <c r="D55" s="27">
        <v>4</v>
      </c>
    </row>
    <row r="56" spans="1:4" ht="60" x14ac:dyDescent="0.25">
      <c r="A56" s="168">
        <v>52</v>
      </c>
      <c r="B56" s="43" t="s">
        <v>924</v>
      </c>
      <c r="C56" s="104" t="s">
        <v>925</v>
      </c>
      <c r="D56" s="27">
        <v>1</v>
      </c>
    </row>
    <row r="57" spans="1:4" ht="60" x14ac:dyDescent="0.25">
      <c r="A57" s="168">
        <v>53</v>
      </c>
      <c r="B57" s="43" t="s">
        <v>924</v>
      </c>
      <c r="C57" s="104" t="s">
        <v>926</v>
      </c>
      <c r="D57" s="27">
        <v>3</v>
      </c>
    </row>
    <row r="58" spans="1:4" ht="30" x14ac:dyDescent="0.25">
      <c r="A58" s="168">
        <v>54</v>
      </c>
      <c r="B58" s="43" t="s">
        <v>927</v>
      </c>
      <c r="C58" s="104" t="s">
        <v>928</v>
      </c>
      <c r="D58" s="27">
        <v>3</v>
      </c>
    </row>
    <row r="59" spans="1:4" ht="30" x14ac:dyDescent="0.25">
      <c r="A59" s="168">
        <v>55</v>
      </c>
      <c r="B59" s="43" t="s">
        <v>929</v>
      </c>
      <c r="C59" s="104" t="s">
        <v>930</v>
      </c>
      <c r="D59" s="27">
        <v>3</v>
      </c>
    </row>
    <row r="60" spans="1:4" ht="60" x14ac:dyDescent="0.25">
      <c r="A60" s="168">
        <v>56</v>
      </c>
      <c r="B60" s="43" t="s">
        <v>931</v>
      </c>
      <c r="C60" s="104" t="s">
        <v>932</v>
      </c>
      <c r="D60" s="27">
        <v>3</v>
      </c>
    </row>
    <row r="61" spans="1:4" ht="60" x14ac:dyDescent="0.25">
      <c r="A61" s="168">
        <v>57</v>
      </c>
      <c r="B61" s="43" t="s">
        <v>933</v>
      </c>
      <c r="C61" s="104" t="s">
        <v>934</v>
      </c>
      <c r="D61" s="27">
        <v>2</v>
      </c>
    </row>
    <row r="62" spans="1:4" ht="30" x14ac:dyDescent="0.25">
      <c r="A62" s="168">
        <v>58</v>
      </c>
      <c r="B62" s="43" t="s">
        <v>935</v>
      </c>
      <c r="C62" s="104" t="s">
        <v>936</v>
      </c>
      <c r="D62" s="27">
        <v>2</v>
      </c>
    </row>
    <row r="63" spans="1:4" ht="45" x14ac:dyDescent="0.25">
      <c r="A63" s="168">
        <v>59</v>
      </c>
      <c r="B63" s="107" t="s">
        <v>937</v>
      </c>
      <c r="C63" s="104" t="s">
        <v>938</v>
      </c>
      <c r="D63" s="27">
        <v>1</v>
      </c>
    </row>
    <row r="64" spans="1:4" ht="45" x14ac:dyDescent="0.25">
      <c r="A64" s="168">
        <v>60</v>
      </c>
      <c r="B64" s="107" t="s">
        <v>937</v>
      </c>
      <c r="C64" s="104" t="s">
        <v>939</v>
      </c>
      <c r="D64" s="27">
        <v>2</v>
      </c>
    </row>
    <row r="65" spans="1:4" ht="45" x14ac:dyDescent="0.25">
      <c r="A65" s="168">
        <v>61</v>
      </c>
      <c r="B65" s="43" t="s">
        <v>940</v>
      </c>
      <c r="C65" s="104" t="s">
        <v>941</v>
      </c>
      <c r="D65" s="27">
        <v>2</v>
      </c>
    </row>
    <row r="66" spans="1:4" ht="30" x14ac:dyDescent="0.25">
      <c r="A66" s="168">
        <v>62</v>
      </c>
      <c r="B66" s="43" t="s">
        <v>942</v>
      </c>
      <c r="C66" s="104" t="s">
        <v>943</v>
      </c>
      <c r="D66" s="27">
        <v>2</v>
      </c>
    </row>
    <row r="67" spans="1:4" ht="45" x14ac:dyDescent="0.25">
      <c r="A67" s="168">
        <v>63</v>
      </c>
      <c r="B67" s="43" t="s">
        <v>942</v>
      </c>
      <c r="C67" s="104" t="s">
        <v>944</v>
      </c>
      <c r="D67" s="27">
        <v>3</v>
      </c>
    </row>
    <row r="68" spans="1:4" ht="45" x14ac:dyDescent="0.25">
      <c r="A68" s="168">
        <v>64</v>
      </c>
      <c r="B68" s="43" t="s">
        <v>945</v>
      </c>
      <c r="C68" s="104" t="s">
        <v>946</v>
      </c>
      <c r="D68" s="27">
        <v>3</v>
      </c>
    </row>
    <row r="69" spans="1:4" ht="30" x14ac:dyDescent="0.25">
      <c r="A69" s="168">
        <v>65</v>
      </c>
      <c r="B69" s="43" t="s">
        <v>947</v>
      </c>
      <c r="C69" s="104" t="s">
        <v>948</v>
      </c>
      <c r="D69" s="27">
        <v>4</v>
      </c>
    </row>
    <row r="70" spans="1:4" ht="45" x14ac:dyDescent="0.25">
      <c r="A70" s="168">
        <v>66</v>
      </c>
      <c r="B70" s="43" t="s">
        <v>949</v>
      </c>
      <c r="C70" s="104" t="s">
        <v>950</v>
      </c>
      <c r="D70" s="27">
        <v>1</v>
      </c>
    </row>
    <row r="71" spans="1:4" ht="45" x14ac:dyDescent="0.25">
      <c r="A71" s="168">
        <v>67</v>
      </c>
      <c r="B71" s="43" t="s">
        <v>949</v>
      </c>
      <c r="C71" s="104" t="s">
        <v>951</v>
      </c>
      <c r="D71" s="27">
        <v>1</v>
      </c>
    </row>
    <row r="72" spans="1:4" ht="30" x14ac:dyDescent="0.25">
      <c r="A72" s="168">
        <v>68</v>
      </c>
      <c r="B72" s="43" t="s">
        <v>952</v>
      </c>
      <c r="C72" s="104" t="s">
        <v>953</v>
      </c>
      <c r="D72" s="27">
        <v>2</v>
      </c>
    </row>
    <row r="73" spans="1:4" ht="45" x14ac:dyDescent="0.25">
      <c r="A73" s="168">
        <v>69</v>
      </c>
      <c r="B73" s="43" t="s">
        <v>954</v>
      </c>
      <c r="C73" s="104" t="s">
        <v>955</v>
      </c>
      <c r="D73" s="27">
        <v>1</v>
      </c>
    </row>
    <row r="74" spans="1:4" ht="30" x14ac:dyDescent="0.25">
      <c r="A74" s="168">
        <v>70</v>
      </c>
      <c r="B74" s="43" t="s">
        <v>956</v>
      </c>
      <c r="C74" s="104" t="s">
        <v>957</v>
      </c>
      <c r="D74" s="27">
        <v>1</v>
      </c>
    </row>
    <row r="75" spans="1:4" ht="30" x14ac:dyDescent="0.25">
      <c r="A75" s="168">
        <v>71</v>
      </c>
      <c r="B75" s="105" t="s">
        <v>958</v>
      </c>
      <c r="C75" s="104" t="s">
        <v>959</v>
      </c>
      <c r="D75" s="27">
        <v>2</v>
      </c>
    </row>
    <row r="76" spans="1:4" ht="45" x14ac:dyDescent="0.25">
      <c r="A76" s="168">
        <v>72</v>
      </c>
      <c r="B76" s="43" t="s">
        <v>960</v>
      </c>
      <c r="C76" s="104" t="s">
        <v>961</v>
      </c>
      <c r="D76" s="27">
        <v>2</v>
      </c>
    </row>
    <row r="77" spans="1:4" ht="30" x14ac:dyDescent="0.25">
      <c r="A77" s="168">
        <v>73</v>
      </c>
      <c r="B77" s="43" t="s">
        <v>962</v>
      </c>
      <c r="C77" s="104" t="s">
        <v>963</v>
      </c>
      <c r="D77" s="27">
        <v>1</v>
      </c>
    </row>
    <row r="78" spans="1:4" ht="45" x14ac:dyDescent="0.25">
      <c r="A78" s="168">
        <v>74</v>
      </c>
      <c r="B78" s="105" t="s">
        <v>964</v>
      </c>
      <c r="C78" s="104" t="s">
        <v>965</v>
      </c>
      <c r="D78" s="27">
        <v>1</v>
      </c>
    </row>
    <row r="79" spans="1:4" ht="30" x14ac:dyDescent="0.25">
      <c r="A79" s="168">
        <v>75</v>
      </c>
      <c r="B79" s="105" t="s">
        <v>966</v>
      </c>
      <c r="C79" s="104" t="s">
        <v>967</v>
      </c>
      <c r="D79" s="27">
        <v>2</v>
      </c>
    </row>
    <row r="80" spans="1:4" ht="30" x14ac:dyDescent="0.25">
      <c r="A80" s="168">
        <v>76</v>
      </c>
      <c r="B80" s="43" t="s">
        <v>968</v>
      </c>
      <c r="C80" s="104" t="s">
        <v>969</v>
      </c>
      <c r="D80" s="27">
        <v>1</v>
      </c>
    </row>
    <row r="81" spans="1:4" ht="45" x14ac:dyDescent="0.25">
      <c r="A81" s="168">
        <v>77</v>
      </c>
      <c r="B81" s="43" t="s">
        <v>970</v>
      </c>
      <c r="C81" s="104" t="s">
        <v>971</v>
      </c>
      <c r="D81" s="27">
        <v>1</v>
      </c>
    </row>
    <row r="82" spans="1:4" ht="45" x14ac:dyDescent="0.25">
      <c r="A82" s="168">
        <v>78</v>
      </c>
      <c r="B82" s="105" t="s">
        <v>972</v>
      </c>
      <c r="C82" s="104" t="s">
        <v>973</v>
      </c>
      <c r="D82" s="27">
        <v>1</v>
      </c>
    </row>
    <row r="83" spans="1:4" ht="45" x14ac:dyDescent="0.25">
      <c r="A83" s="168">
        <v>79</v>
      </c>
      <c r="B83" s="43" t="s">
        <v>974</v>
      </c>
      <c r="C83" s="104" t="s">
        <v>975</v>
      </c>
      <c r="D83" s="27">
        <v>1</v>
      </c>
    </row>
    <row r="84" spans="1:4" ht="45" x14ac:dyDescent="0.25">
      <c r="A84" s="168">
        <v>80</v>
      </c>
      <c r="B84" s="105" t="s">
        <v>976</v>
      </c>
      <c r="C84" s="104" t="s">
        <v>977</v>
      </c>
      <c r="D84" s="27">
        <v>1</v>
      </c>
    </row>
    <row r="85" spans="1:4" ht="30" x14ac:dyDescent="0.25">
      <c r="A85" s="168">
        <v>81</v>
      </c>
      <c r="B85" s="43" t="s">
        <v>978</v>
      </c>
      <c r="C85" s="104" t="s">
        <v>979</v>
      </c>
      <c r="D85" s="27">
        <v>1</v>
      </c>
    </row>
    <row r="86" spans="1:4" ht="30" x14ac:dyDescent="0.25">
      <c r="A86" s="168">
        <v>82</v>
      </c>
      <c r="B86" s="43" t="s">
        <v>980</v>
      </c>
      <c r="C86" s="104" t="s">
        <v>981</v>
      </c>
      <c r="D86" s="27">
        <v>1</v>
      </c>
    </row>
    <row r="87" spans="1:4" ht="45" x14ac:dyDescent="0.25">
      <c r="A87" s="168">
        <v>83</v>
      </c>
      <c r="B87" s="43" t="s">
        <v>443</v>
      </c>
      <c r="C87" s="106" t="s">
        <v>982</v>
      </c>
      <c r="D87" s="27">
        <v>1</v>
      </c>
    </row>
    <row r="88" spans="1:4" ht="45" x14ac:dyDescent="0.25">
      <c r="A88" s="168">
        <v>84</v>
      </c>
      <c r="B88" s="43" t="s">
        <v>983</v>
      </c>
      <c r="C88" s="104" t="s">
        <v>984</v>
      </c>
      <c r="D88" s="27">
        <v>1</v>
      </c>
    </row>
    <row r="89" spans="1:4" ht="45" x14ac:dyDescent="0.25">
      <c r="A89" s="168">
        <v>85</v>
      </c>
      <c r="B89" s="105" t="s">
        <v>985</v>
      </c>
      <c r="C89" s="104" t="s">
        <v>986</v>
      </c>
      <c r="D89" s="27">
        <v>1</v>
      </c>
    </row>
    <row r="90" spans="1:4" ht="45" x14ac:dyDescent="0.25">
      <c r="A90" s="168">
        <v>86</v>
      </c>
      <c r="B90" s="43" t="s">
        <v>529</v>
      </c>
      <c r="C90" s="104" t="s">
        <v>987</v>
      </c>
      <c r="D90" s="27">
        <v>1</v>
      </c>
    </row>
    <row r="91" spans="1:4" ht="45" x14ac:dyDescent="0.25">
      <c r="A91" s="168">
        <v>87</v>
      </c>
      <c r="B91" s="43" t="s">
        <v>988</v>
      </c>
      <c r="C91" s="104" t="s">
        <v>989</v>
      </c>
      <c r="D91" s="27">
        <v>1</v>
      </c>
    </row>
    <row r="92" spans="1:4" ht="30" x14ac:dyDescent="0.25">
      <c r="A92" s="168">
        <v>88</v>
      </c>
      <c r="B92" s="43" t="s">
        <v>990</v>
      </c>
      <c r="C92" s="104" t="s">
        <v>991</v>
      </c>
      <c r="D92" s="27">
        <v>1</v>
      </c>
    </row>
    <row r="93" spans="1:4" ht="45" x14ac:dyDescent="0.25">
      <c r="A93" s="168">
        <v>89</v>
      </c>
      <c r="B93" s="43" t="s">
        <v>992</v>
      </c>
      <c r="C93" s="104" t="s">
        <v>993</v>
      </c>
      <c r="D93" s="27">
        <v>1</v>
      </c>
    </row>
    <row r="94" spans="1:4" ht="60" x14ac:dyDescent="0.25">
      <c r="A94" s="168">
        <v>90</v>
      </c>
      <c r="B94" s="43" t="s">
        <v>994</v>
      </c>
      <c r="C94" s="104" t="s">
        <v>995</v>
      </c>
      <c r="D94" s="27">
        <v>1</v>
      </c>
    </row>
    <row r="95" spans="1:4" ht="30" x14ac:dyDescent="0.25">
      <c r="A95" s="168">
        <v>91</v>
      </c>
      <c r="B95" s="43" t="s">
        <v>996</v>
      </c>
      <c r="C95" s="104" t="s">
        <v>997</v>
      </c>
      <c r="D95" s="27">
        <v>1</v>
      </c>
    </row>
    <row r="96" spans="1:4" ht="45" x14ac:dyDescent="0.25">
      <c r="A96" s="168">
        <v>92</v>
      </c>
      <c r="B96" s="43" t="s">
        <v>998</v>
      </c>
      <c r="C96" s="104" t="s">
        <v>999</v>
      </c>
      <c r="D96" s="27">
        <v>1</v>
      </c>
    </row>
    <row r="97" spans="1:4" ht="30" x14ac:dyDescent="0.25">
      <c r="A97" s="168">
        <v>93</v>
      </c>
      <c r="B97" s="43" t="s">
        <v>1000</v>
      </c>
      <c r="C97" s="104" t="s">
        <v>1001</v>
      </c>
      <c r="D97" s="27">
        <v>2</v>
      </c>
    </row>
    <row r="98" spans="1:4" ht="45" x14ac:dyDescent="0.25">
      <c r="A98" s="168">
        <v>94</v>
      </c>
      <c r="B98" s="43" t="s">
        <v>1002</v>
      </c>
      <c r="C98" s="104" t="s">
        <v>1003</v>
      </c>
      <c r="D98" s="27">
        <v>1</v>
      </c>
    </row>
    <row r="99" spans="1:4" ht="45" x14ac:dyDescent="0.25">
      <c r="A99" s="168">
        <v>95</v>
      </c>
      <c r="B99" s="43" t="s">
        <v>1004</v>
      </c>
      <c r="C99" s="104" t="s">
        <v>1005</v>
      </c>
      <c r="D99" s="27">
        <v>1</v>
      </c>
    </row>
    <row r="100" spans="1:4" ht="45" x14ac:dyDescent="0.25">
      <c r="A100" s="168">
        <v>96</v>
      </c>
      <c r="B100" s="43" t="s">
        <v>1006</v>
      </c>
      <c r="C100" s="104" t="s">
        <v>1007</v>
      </c>
      <c r="D100" s="27">
        <v>1</v>
      </c>
    </row>
    <row r="101" spans="1:4" ht="30" x14ac:dyDescent="0.25">
      <c r="A101" s="168">
        <v>97</v>
      </c>
      <c r="B101" s="43" t="s">
        <v>1008</v>
      </c>
      <c r="C101" s="104" t="s">
        <v>1009</v>
      </c>
      <c r="D101" s="27">
        <v>1</v>
      </c>
    </row>
    <row r="102" spans="1:4" ht="45" x14ac:dyDescent="0.25">
      <c r="A102" s="168">
        <v>98</v>
      </c>
      <c r="B102" s="43" t="s">
        <v>1010</v>
      </c>
      <c r="C102" s="104" t="s">
        <v>1011</v>
      </c>
      <c r="D102" s="27">
        <v>1</v>
      </c>
    </row>
    <row r="103" spans="1:4" ht="60" x14ac:dyDescent="0.25">
      <c r="A103" s="168">
        <v>99</v>
      </c>
      <c r="B103" s="43" t="s">
        <v>513</v>
      </c>
      <c r="C103" s="104" t="s">
        <v>1012</v>
      </c>
      <c r="D103" s="27">
        <v>4</v>
      </c>
    </row>
    <row r="104" spans="1:4" ht="45" x14ac:dyDescent="0.25">
      <c r="A104" s="168">
        <v>100</v>
      </c>
      <c r="B104" s="43" t="s">
        <v>513</v>
      </c>
      <c r="C104" s="104" t="s">
        <v>1013</v>
      </c>
      <c r="D104" s="27">
        <v>20</v>
      </c>
    </row>
    <row r="105" spans="1:4" ht="45" x14ac:dyDescent="0.25">
      <c r="A105" s="168">
        <v>101</v>
      </c>
      <c r="B105" s="43" t="s">
        <v>513</v>
      </c>
      <c r="C105" s="104" t="s">
        <v>1014</v>
      </c>
      <c r="D105" s="27">
        <v>13</v>
      </c>
    </row>
    <row r="106" spans="1:4" ht="45" x14ac:dyDescent="0.25">
      <c r="A106" s="168">
        <v>102</v>
      </c>
      <c r="B106" s="43" t="s">
        <v>863</v>
      </c>
      <c r="C106" s="104" t="s">
        <v>1015</v>
      </c>
      <c r="D106" s="27">
        <v>6</v>
      </c>
    </row>
    <row r="107" spans="1:4" ht="30" x14ac:dyDescent="0.25">
      <c r="A107" s="168">
        <v>103</v>
      </c>
      <c r="B107" s="43" t="s">
        <v>1016</v>
      </c>
      <c r="C107" s="104" t="s">
        <v>1017</v>
      </c>
      <c r="D107" s="27">
        <v>10</v>
      </c>
    </row>
    <row r="108" spans="1:4" x14ac:dyDescent="0.25">
      <c r="A108" s="168">
        <v>104</v>
      </c>
      <c r="B108" s="43" t="s">
        <v>1016</v>
      </c>
      <c r="C108" s="104" t="s">
        <v>1018</v>
      </c>
      <c r="D108" s="27">
        <v>7</v>
      </c>
    </row>
    <row r="109" spans="1:4" ht="30" x14ac:dyDescent="0.25">
      <c r="A109" s="168">
        <v>105</v>
      </c>
      <c r="B109" s="43" t="s">
        <v>1016</v>
      </c>
      <c r="C109" s="104" t="s">
        <v>1019</v>
      </c>
      <c r="D109" s="27">
        <v>5</v>
      </c>
    </row>
    <row r="110" spans="1:4" ht="30" x14ac:dyDescent="0.25">
      <c r="A110" s="168">
        <v>106</v>
      </c>
      <c r="B110" s="43" t="s">
        <v>1016</v>
      </c>
      <c r="C110" s="104" t="s">
        <v>1020</v>
      </c>
      <c r="D110" s="27">
        <v>2</v>
      </c>
    </row>
    <row r="111" spans="1:4" ht="45" x14ac:dyDescent="0.25">
      <c r="A111" s="168">
        <v>107</v>
      </c>
      <c r="B111" s="43" t="s">
        <v>1016</v>
      </c>
      <c r="C111" s="104" t="s">
        <v>1021</v>
      </c>
      <c r="D111" s="27">
        <v>1</v>
      </c>
    </row>
    <row r="112" spans="1:4" ht="30" x14ac:dyDescent="0.25">
      <c r="A112" s="168">
        <v>108</v>
      </c>
      <c r="B112" s="43" t="s">
        <v>867</v>
      </c>
      <c r="C112" s="104" t="s">
        <v>1022</v>
      </c>
      <c r="D112" s="27">
        <v>4</v>
      </c>
    </row>
    <row r="113" spans="1:4" ht="30" x14ac:dyDescent="0.25">
      <c r="A113" s="168">
        <v>109</v>
      </c>
      <c r="B113" s="43" t="s">
        <v>867</v>
      </c>
      <c r="C113" s="104" t="s">
        <v>1023</v>
      </c>
      <c r="D113" s="27">
        <v>6</v>
      </c>
    </row>
    <row r="114" spans="1:4" ht="45" x14ac:dyDescent="0.25">
      <c r="A114" s="168">
        <v>110</v>
      </c>
      <c r="B114" s="43" t="s">
        <v>867</v>
      </c>
      <c r="C114" s="104" t="s">
        <v>1024</v>
      </c>
      <c r="D114" s="27">
        <v>4</v>
      </c>
    </row>
    <row r="115" spans="1:4" ht="30" x14ac:dyDescent="0.25">
      <c r="A115" s="168">
        <v>111</v>
      </c>
      <c r="B115" s="43" t="s">
        <v>867</v>
      </c>
      <c r="C115" s="104" t="s">
        <v>1025</v>
      </c>
      <c r="D115" s="27">
        <v>2</v>
      </c>
    </row>
    <row r="116" spans="1:4" ht="30" x14ac:dyDescent="0.25">
      <c r="A116" s="168">
        <v>112</v>
      </c>
      <c r="B116" s="43" t="s">
        <v>867</v>
      </c>
      <c r="C116" s="104" t="s">
        <v>1026</v>
      </c>
      <c r="D116" s="27">
        <v>2</v>
      </c>
    </row>
    <row r="117" spans="1:4" ht="45" x14ac:dyDescent="0.25">
      <c r="A117" s="168">
        <v>113</v>
      </c>
      <c r="B117" s="43" t="s">
        <v>867</v>
      </c>
      <c r="C117" s="104" t="s">
        <v>1027</v>
      </c>
      <c r="D117" s="27">
        <v>1</v>
      </c>
    </row>
    <row r="118" spans="1:4" ht="60" x14ac:dyDescent="0.25">
      <c r="A118" s="168">
        <v>114</v>
      </c>
      <c r="B118" s="43" t="s">
        <v>892</v>
      </c>
      <c r="C118" s="104" t="s">
        <v>1028</v>
      </c>
      <c r="D118" s="27">
        <v>7</v>
      </c>
    </row>
    <row r="119" spans="1:4" ht="45" x14ac:dyDescent="0.25">
      <c r="A119" s="168">
        <v>115</v>
      </c>
      <c r="B119" s="43" t="s">
        <v>892</v>
      </c>
      <c r="C119" s="104" t="s">
        <v>1029</v>
      </c>
      <c r="D119" s="27">
        <v>4</v>
      </c>
    </row>
    <row r="120" spans="1:4" ht="45" x14ac:dyDescent="0.25">
      <c r="A120" s="168">
        <v>116</v>
      </c>
      <c r="B120" s="43" t="s">
        <v>892</v>
      </c>
      <c r="C120" s="104" t="s">
        <v>1030</v>
      </c>
      <c r="D120" s="27">
        <v>2</v>
      </c>
    </row>
    <row r="121" spans="1:4" ht="45" x14ac:dyDescent="0.25">
      <c r="A121" s="168">
        <v>117</v>
      </c>
      <c r="B121" s="43" t="s">
        <v>1031</v>
      </c>
      <c r="C121" s="104" t="s">
        <v>1032</v>
      </c>
      <c r="D121" s="27">
        <v>14</v>
      </c>
    </row>
    <row r="122" spans="1:4" ht="45" x14ac:dyDescent="0.25">
      <c r="A122" s="168">
        <v>118</v>
      </c>
      <c r="B122" s="43" t="s">
        <v>1031</v>
      </c>
      <c r="C122" s="104" t="s">
        <v>1033</v>
      </c>
      <c r="D122" s="27">
        <v>10</v>
      </c>
    </row>
    <row r="123" spans="1:4" ht="45" x14ac:dyDescent="0.25">
      <c r="A123" s="168">
        <v>119</v>
      </c>
      <c r="B123" s="43" t="s">
        <v>425</v>
      </c>
      <c r="C123" s="104" t="s">
        <v>1034</v>
      </c>
      <c r="D123" s="27">
        <v>10</v>
      </c>
    </row>
    <row r="124" spans="1:4" ht="45" x14ac:dyDescent="0.25">
      <c r="A124" s="168">
        <v>120</v>
      </c>
      <c r="B124" s="43" t="s">
        <v>425</v>
      </c>
      <c r="C124" s="104" t="s">
        <v>1035</v>
      </c>
      <c r="D124" s="27">
        <v>4</v>
      </c>
    </row>
    <row r="125" spans="1:4" ht="45" x14ac:dyDescent="0.25">
      <c r="A125" s="168">
        <v>121</v>
      </c>
      <c r="B125" s="43" t="s">
        <v>425</v>
      </c>
      <c r="C125" s="104" t="s">
        <v>1036</v>
      </c>
      <c r="D125" s="27">
        <v>2</v>
      </c>
    </row>
    <row r="126" spans="1:4" ht="60" x14ac:dyDescent="0.25">
      <c r="A126" s="168">
        <v>122</v>
      </c>
      <c r="B126" s="43" t="s">
        <v>1037</v>
      </c>
      <c r="C126" s="104" t="s">
        <v>1038</v>
      </c>
      <c r="D126" s="27">
        <v>6</v>
      </c>
    </row>
    <row r="127" spans="1:4" ht="45" x14ac:dyDescent="0.25">
      <c r="A127" s="168">
        <v>123</v>
      </c>
      <c r="B127" s="43" t="s">
        <v>1037</v>
      </c>
      <c r="C127" s="104" t="s">
        <v>1039</v>
      </c>
      <c r="D127" s="27">
        <v>4</v>
      </c>
    </row>
    <row r="128" spans="1:4" ht="45" x14ac:dyDescent="0.25">
      <c r="A128" s="168">
        <v>124</v>
      </c>
      <c r="B128" s="43" t="s">
        <v>1037</v>
      </c>
      <c r="C128" s="104" t="s">
        <v>1040</v>
      </c>
      <c r="D128" s="27">
        <v>4</v>
      </c>
    </row>
    <row r="129" spans="1:4" ht="45" x14ac:dyDescent="0.25">
      <c r="A129" s="168">
        <v>125</v>
      </c>
      <c r="B129" s="43" t="s">
        <v>1041</v>
      </c>
      <c r="C129" s="104" t="s">
        <v>1042</v>
      </c>
      <c r="D129" s="27">
        <v>6</v>
      </c>
    </row>
    <row r="130" spans="1:4" ht="30" x14ac:dyDescent="0.25">
      <c r="A130" s="168">
        <v>126</v>
      </c>
      <c r="B130" s="43" t="s">
        <v>886</v>
      </c>
      <c r="C130" s="104" t="s">
        <v>1043</v>
      </c>
      <c r="D130" s="27">
        <v>2</v>
      </c>
    </row>
    <row r="131" spans="1:4" ht="45" x14ac:dyDescent="0.25">
      <c r="A131" s="168">
        <v>127</v>
      </c>
      <c r="B131" s="43" t="s">
        <v>886</v>
      </c>
      <c r="C131" s="104" t="s">
        <v>1044</v>
      </c>
      <c r="D131" s="27">
        <v>1</v>
      </c>
    </row>
    <row r="132" spans="1:4" ht="45" x14ac:dyDescent="0.25">
      <c r="A132" s="168">
        <v>128</v>
      </c>
      <c r="B132" s="43" t="s">
        <v>882</v>
      </c>
      <c r="C132" s="104" t="s">
        <v>1045</v>
      </c>
      <c r="D132" s="27">
        <v>4</v>
      </c>
    </row>
    <row r="133" spans="1:4" ht="30" x14ac:dyDescent="0.25">
      <c r="A133" s="168">
        <v>129</v>
      </c>
      <c r="B133" s="43" t="s">
        <v>882</v>
      </c>
      <c r="C133" s="104" t="s">
        <v>1046</v>
      </c>
      <c r="D133" s="27">
        <v>7</v>
      </c>
    </row>
    <row r="134" spans="1:4" ht="45" x14ac:dyDescent="0.25">
      <c r="A134" s="168">
        <v>130</v>
      </c>
      <c r="B134" s="43" t="s">
        <v>882</v>
      </c>
      <c r="C134" s="104" t="s">
        <v>1047</v>
      </c>
      <c r="D134" s="27">
        <v>6</v>
      </c>
    </row>
    <row r="135" spans="1:4" ht="60" x14ac:dyDescent="0.25">
      <c r="A135" s="168">
        <v>131</v>
      </c>
      <c r="B135" s="43" t="s">
        <v>889</v>
      </c>
      <c r="C135" s="104" t="s">
        <v>1048</v>
      </c>
      <c r="D135" s="27">
        <v>16</v>
      </c>
    </row>
    <row r="136" spans="1:4" ht="45" x14ac:dyDescent="0.25">
      <c r="A136" s="168">
        <v>132</v>
      </c>
      <c r="B136" s="43" t="s">
        <v>889</v>
      </c>
      <c r="C136" s="104" t="s">
        <v>1049</v>
      </c>
      <c r="D136" s="27">
        <v>8</v>
      </c>
    </row>
    <row r="137" spans="1:4" ht="45" x14ac:dyDescent="0.25">
      <c r="A137" s="168">
        <v>133</v>
      </c>
      <c r="B137" s="43" t="s">
        <v>889</v>
      </c>
      <c r="C137" s="104" t="s">
        <v>1050</v>
      </c>
      <c r="D137" s="27">
        <v>6</v>
      </c>
    </row>
    <row r="138" spans="1:4" ht="45" x14ac:dyDescent="0.25">
      <c r="A138" s="168">
        <v>134</v>
      </c>
      <c r="B138" s="43" t="s">
        <v>1051</v>
      </c>
      <c r="C138" s="104" t="s">
        <v>1052</v>
      </c>
      <c r="D138" s="27">
        <v>2</v>
      </c>
    </row>
    <row r="139" spans="1:4" ht="45" x14ac:dyDescent="0.25">
      <c r="A139" s="168">
        <v>135</v>
      </c>
      <c r="B139" s="43" t="s">
        <v>1053</v>
      </c>
      <c r="C139" s="104" t="s">
        <v>1054</v>
      </c>
      <c r="D139" s="27">
        <v>3</v>
      </c>
    </row>
    <row r="140" spans="1:4" ht="45" x14ac:dyDescent="0.25">
      <c r="A140" s="168">
        <v>136</v>
      </c>
      <c r="B140" s="43" t="s">
        <v>1055</v>
      </c>
      <c r="C140" s="104" t="s">
        <v>1056</v>
      </c>
      <c r="D140" s="27">
        <v>6</v>
      </c>
    </row>
    <row r="141" spans="1:4" ht="30" x14ac:dyDescent="0.25">
      <c r="A141" s="168">
        <v>137</v>
      </c>
      <c r="B141" s="43" t="s">
        <v>1057</v>
      </c>
      <c r="C141" s="104" t="s">
        <v>1058</v>
      </c>
      <c r="D141" s="27">
        <v>4</v>
      </c>
    </row>
    <row r="142" spans="1:4" ht="60" x14ac:dyDescent="0.25">
      <c r="A142" s="168">
        <v>138</v>
      </c>
      <c r="B142" s="43" t="s">
        <v>1057</v>
      </c>
      <c r="C142" s="104" t="s">
        <v>1059</v>
      </c>
      <c r="D142" s="27">
        <v>25</v>
      </c>
    </row>
    <row r="143" spans="1:4" ht="45" x14ac:dyDescent="0.25">
      <c r="A143" s="168">
        <v>139</v>
      </c>
      <c r="B143" s="43" t="s">
        <v>608</v>
      </c>
      <c r="C143" s="104" t="s">
        <v>1060</v>
      </c>
      <c r="D143" s="27">
        <v>1</v>
      </c>
    </row>
    <row r="144" spans="1:4" ht="45" x14ac:dyDescent="0.25">
      <c r="A144" s="168">
        <v>140</v>
      </c>
      <c r="B144" s="43" t="s">
        <v>492</v>
      </c>
      <c r="C144" s="104" t="s">
        <v>1061</v>
      </c>
      <c r="D144" s="27">
        <v>5</v>
      </c>
    </row>
    <row r="145" spans="1:4" ht="60" x14ac:dyDescent="0.25">
      <c r="A145" s="168">
        <v>141</v>
      </c>
      <c r="B145" s="43" t="s">
        <v>492</v>
      </c>
      <c r="C145" s="104" t="s">
        <v>1062</v>
      </c>
      <c r="D145" s="27">
        <v>1</v>
      </c>
    </row>
    <row r="146" spans="1:4" ht="30" x14ac:dyDescent="0.25">
      <c r="A146" s="168">
        <v>142</v>
      </c>
      <c r="B146" s="43" t="s">
        <v>394</v>
      </c>
      <c r="C146" s="104" t="s">
        <v>1063</v>
      </c>
      <c r="D146" s="27">
        <v>12</v>
      </c>
    </row>
    <row r="147" spans="1:4" ht="45" x14ac:dyDescent="0.25">
      <c r="A147" s="168">
        <v>143</v>
      </c>
      <c r="B147" s="43" t="s">
        <v>394</v>
      </c>
      <c r="C147" s="104" t="s">
        <v>1064</v>
      </c>
      <c r="D147" s="27">
        <v>7</v>
      </c>
    </row>
    <row r="148" spans="1:4" ht="60" x14ac:dyDescent="0.25">
      <c r="A148" s="168">
        <v>144</v>
      </c>
      <c r="B148" s="43" t="s">
        <v>906</v>
      </c>
      <c r="C148" s="104" t="s">
        <v>1065</v>
      </c>
      <c r="D148" s="27">
        <v>5</v>
      </c>
    </row>
    <row r="149" spans="1:4" ht="30" x14ac:dyDescent="0.25">
      <c r="A149" s="168">
        <v>145</v>
      </c>
      <c r="B149" s="43" t="s">
        <v>906</v>
      </c>
      <c r="C149" s="104" t="s">
        <v>1066</v>
      </c>
      <c r="D149" s="27">
        <v>3</v>
      </c>
    </row>
    <row r="150" spans="1:4" ht="30" x14ac:dyDescent="0.25">
      <c r="A150" s="168">
        <v>146</v>
      </c>
      <c r="B150" s="43" t="s">
        <v>896</v>
      </c>
      <c r="C150" s="104" t="s">
        <v>1067</v>
      </c>
      <c r="D150" s="27">
        <v>12</v>
      </c>
    </row>
    <row r="151" spans="1:4" ht="30" x14ac:dyDescent="0.25">
      <c r="A151" s="168">
        <v>147</v>
      </c>
      <c r="B151" s="43" t="s">
        <v>896</v>
      </c>
      <c r="C151" s="104" t="s">
        <v>1068</v>
      </c>
      <c r="D151" s="27">
        <v>1</v>
      </c>
    </row>
    <row r="152" spans="1:4" ht="30" x14ac:dyDescent="0.25">
      <c r="A152" s="168">
        <v>148</v>
      </c>
      <c r="B152" s="43" t="s">
        <v>901</v>
      </c>
      <c r="C152" s="104" t="s">
        <v>1069</v>
      </c>
      <c r="D152" s="27">
        <v>3</v>
      </c>
    </row>
    <row r="153" spans="1:4" ht="30" x14ac:dyDescent="0.25">
      <c r="A153" s="168">
        <v>149</v>
      </c>
      <c r="B153" s="43" t="s">
        <v>434</v>
      </c>
      <c r="C153" s="104" t="s">
        <v>1070</v>
      </c>
      <c r="D153" s="27">
        <v>44</v>
      </c>
    </row>
    <row r="154" spans="1:4" ht="30" x14ac:dyDescent="0.25">
      <c r="A154" s="168">
        <v>150</v>
      </c>
      <c r="B154" s="43" t="s">
        <v>434</v>
      </c>
      <c r="C154" s="104" t="s">
        <v>1071</v>
      </c>
      <c r="D154" s="27">
        <v>7</v>
      </c>
    </row>
    <row r="155" spans="1:4" ht="30" x14ac:dyDescent="0.25">
      <c r="A155" s="168">
        <v>151</v>
      </c>
      <c r="B155" s="43" t="s">
        <v>434</v>
      </c>
      <c r="C155" s="104" t="s">
        <v>1072</v>
      </c>
      <c r="D155" s="27">
        <v>6</v>
      </c>
    </row>
    <row r="156" spans="1:4" ht="30" x14ac:dyDescent="0.25">
      <c r="A156" s="168">
        <v>152</v>
      </c>
      <c r="B156" s="43" t="s">
        <v>434</v>
      </c>
      <c r="C156" s="104" t="s">
        <v>1073</v>
      </c>
      <c r="D156" s="27">
        <v>5</v>
      </c>
    </row>
    <row r="157" spans="1:4" ht="30" x14ac:dyDescent="0.25">
      <c r="A157" s="168">
        <v>153</v>
      </c>
      <c r="B157" s="43" t="s">
        <v>434</v>
      </c>
      <c r="C157" s="104" t="s">
        <v>1074</v>
      </c>
      <c r="D157" s="27">
        <v>1</v>
      </c>
    </row>
    <row r="158" spans="1:4" ht="45" x14ac:dyDescent="0.25">
      <c r="A158" s="168">
        <v>154</v>
      </c>
      <c r="B158" s="43" t="s">
        <v>1075</v>
      </c>
      <c r="C158" s="104" t="s">
        <v>1076</v>
      </c>
      <c r="D158" s="27">
        <v>9</v>
      </c>
    </row>
    <row r="159" spans="1:4" ht="45" x14ac:dyDescent="0.25">
      <c r="A159" s="168">
        <v>155</v>
      </c>
      <c r="B159" s="43" t="s">
        <v>1075</v>
      </c>
      <c r="C159" s="104" t="s">
        <v>1077</v>
      </c>
      <c r="D159" s="27">
        <v>9</v>
      </c>
    </row>
    <row r="160" spans="1:4" ht="30" x14ac:dyDescent="0.25">
      <c r="A160" s="168">
        <v>156</v>
      </c>
      <c r="B160" s="43" t="s">
        <v>1075</v>
      </c>
      <c r="C160" s="104" t="s">
        <v>1078</v>
      </c>
      <c r="D160" s="27">
        <v>7</v>
      </c>
    </row>
    <row r="161" spans="1:4" ht="30" x14ac:dyDescent="0.25">
      <c r="A161" s="168">
        <v>157</v>
      </c>
      <c r="B161" s="43" t="s">
        <v>1075</v>
      </c>
      <c r="C161" s="104" t="s">
        <v>1079</v>
      </c>
      <c r="D161" s="27">
        <v>6</v>
      </c>
    </row>
    <row r="162" spans="1:4" ht="45" x14ac:dyDescent="0.25">
      <c r="A162" s="168">
        <v>158</v>
      </c>
      <c r="B162" s="43" t="s">
        <v>910</v>
      </c>
      <c r="C162" s="104" t="s">
        <v>1080</v>
      </c>
      <c r="D162" s="27">
        <v>14</v>
      </c>
    </row>
    <row r="163" spans="1:4" ht="30" x14ac:dyDescent="0.25">
      <c r="A163" s="168">
        <v>159</v>
      </c>
      <c r="B163" s="43" t="s">
        <v>910</v>
      </c>
      <c r="C163" s="104" t="s">
        <v>1081</v>
      </c>
      <c r="D163" s="27">
        <v>11</v>
      </c>
    </row>
    <row r="164" spans="1:4" ht="45" x14ac:dyDescent="0.25">
      <c r="A164" s="168">
        <v>160</v>
      </c>
      <c r="B164" s="43" t="s">
        <v>910</v>
      </c>
      <c r="C164" s="104" t="s">
        <v>1082</v>
      </c>
      <c r="D164" s="27">
        <v>10</v>
      </c>
    </row>
    <row r="165" spans="1:4" ht="45" x14ac:dyDescent="0.25">
      <c r="A165" s="168">
        <v>161</v>
      </c>
      <c r="B165" s="43" t="s">
        <v>910</v>
      </c>
      <c r="C165" s="104" t="s">
        <v>1083</v>
      </c>
      <c r="D165" s="27">
        <v>3</v>
      </c>
    </row>
    <row r="166" spans="1:4" ht="60" x14ac:dyDescent="0.25">
      <c r="A166" s="168">
        <v>162</v>
      </c>
      <c r="B166" s="43" t="s">
        <v>910</v>
      </c>
      <c r="C166" s="104" t="s">
        <v>1084</v>
      </c>
      <c r="D166" s="27">
        <v>1</v>
      </c>
    </row>
    <row r="167" spans="1:4" ht="45" x14ac:dyDescent="0.25">
      <c r="A167" s="168">
        <v>163</v>
      </c>
      <c r="B167" s="43" t="s">
        <v>910</v>
      </c>
      <c r="C167" s="104" t="s">
        <v>1085</v>
      </c>
      <c r="D167" s="27">
        <v>1</v>
      </c>
    </row>
    <row r="168" spans="1:4" ht="30" x14ac:dyDescent="0.25">
      <c r="A168" s="168">
        <v>164</v>
      </c>
      <c r="B168" s="43" t="s">
        <v>922</v>
      </c>
      <c r="C168" s="104" t="s">
        <v>1086</v>
      </c>
      <c r="D168" s="27">
        <v>15</v>
      </c>
    </row>
    <row r="169" spans="1:4" ht="45" x14ac:dyDescent="0.25">
      <c r="A169" s="168">
        <v>165</v>
      </c>
      <c r="B169" s="43" t="s">
        <v>922</v>
      </c>
      <c r="C169" s="104" t="s">
        <v>1087</v>
      </c>
      <c r="D169" s="27">
        <v>7</v>
      </c>
    </row>
    <row r="170" spans="1:4" ht="45" x14ac:dyDescent="0.25">
      <c r="A170" s="168">
        <v>166</v>
      </c>
      <c r="B170" s="43" t="s">
        <v>922</v>
      </c>
      <c r="C170" s="104" t="s">
        <v>1088</v>
      </c>
      <c r="D170" s="27">
        <v>4</v>
      </c>
    </row>
    <row r="171" spans="1:4" ht="45" x14ac:dyDescent="0.25">
      <c r="A171" s="168">
        <v>167</v>
      </c>
      <c r="B171" s="43" t="s">
        <v>922</v>
      </c>
      <c r="C171" s="104" t="s">
        <v>1089</v>
      </c>
      <c r="D171" s="27">
        <v>1</v>
      </c>
    </row>
    <row r="172" spans="1:4" ht="30" x14ac:dyDescent="0.25">
      <c r="A172" s="168">
        <v>168</v>
      </c>
      <c r="B172" s="43" t="s">
        <v>509</v>
      </c>
      <c r="C172" s="104" t="s">
        <v>1090</v>
      </c>
      <c r="D172" s="27">
        <v>4</v>
      </c>
    </row>
    <row r="173" spans="1:4" ht="30" x14ac:dyDescent="0.25">
      <c r="A173" s="168">
        <v>169</v>
      </c>
      <c r="B173" s="43" t="s">
        <v>509</v>
      </c>
      <c r="C173" s="104" t="s">
        <v>1091</v>
      </c>
      <c r="D173" s="27">
        <v>2</v>
      </c>
    </row>
    <row r="174" spans="1:4" x14ac:dyDescent="0.25">
      <c r="A174" s="168">
        <v>170</v>
      </c>
      <c r="B174" s="43" t="s">
        <v>509</v>
      </c>
      <c r="C174" s="104" t="s">
        <v>1092</v>
      </c>
      <c r="D174" s="27">
        <v>2</v>
      </c>
    </row>
    <row r="175" spans="1:4" ht="30" x14ac:dyDescent="0.25">
      <c r="A175" s="168">
        <v>171</v>
      </c>
      <c r="B175" s="43" t="s">
        <v>919</v>
      </c>
      <c r="C175" s="104" t="s">
        <v>1093</v>
      </c>
      <c r="D175" s="27">
        <v>22</v>
      </c>
    </row>
    <row r="176" spans="1:4" ht="45" x14ac:dyDescent="0.25">
      <c r="A176" s="168">
        <v>172</v>
      </c>
      <c r="B176" s="43" t="s">
        <v>919</v>
      </c>
      <c r="C176" s="104" t="s">
        <v>1094</v>
      </c>
      <c r="D176" s="27">
        <v>5</v>
      </c>
    </row>
    <row r="177" spans="1:4" ht="60" x14ac:dyDescent="0.25">
      <c r="A177" s="168">
        <v>173</v>
      </c>
      <c r="B177" s="43" t="s">
        <v>919</v>
      </c>
      <c r="C177" s="104" t="s">
        <v>1095</v>
      </c>
      <c r="D177" s="27">
        <v>3</v>
      </c>
    </row>
    <row r="178" spans="1:4" ht="45" x14ac:dyDescent="0.25">
      <c r="A178" s="168">
        <v>174</v>
      </c>
      <c r="B178" s="43" t="s">
        <v>924</v>
      </c>
      <c r="C178" s="104" t="s">
        <v>1096</v>
      </c>
      <c r="D178" s="27">
        <v>8</v>
      </c>
    </row>
    <row r="179" spans="1:4" ht="45" x14ac:dyDescent="0.25">
      <c r="A179" s="168">
        <v>175</v>
      </c>
      <c r="B179" s="43" t="s">
        <v>924</v>
      </c>
      <c r="C179" s="104" t="s">
        <v>1097</v>
      </c>
      <c r="D179" s="27">
        <v>3</v>
      </c>
    </row>
    <row r="180" spans="1:4" ht="30" x14ac:dyDescent="0.25">
      <c r="A180" s="168">
        <v>176</v>
      </c>
      <c r="B180" s="43" t="s">
        <v>940</v>
      </c>
      <c r="C180" s="104" t="s">
        <v>1098</v>
      </c>
      <c r="D180" s="27">
        <v>1</v>
      </c>
    </row>
    <row r="181" spans="1:4" ht="30" x14ac:dyDescent="0.25">
      <c r="A181" s="168">
        <v>177</v>
      </c>
      <c r="B181" s="43" t="s">
        <v>940</v>
      </c>
      <c r="C181" s="104" t="s">
        <v>1099</v>
      </c>
      <c r="D181" s="27">
        <v>1</v>
      </c>
    </row>
    <row r="182" spans="1:4" ht="45" x14ac:dyDescent="0.25">
      <c r="A182" s="168">
        <v>178</v>
      </c>
      <c r="B182" s="43" t="s">
        <v>942</v>
      </c>
      <c r="C182" s="104" t="s">
        <v>1100</v>
      </c>
      <c r="D182" s="27">
        <v>2</v>
      </c>
    </row>
    <row r="183" spans="1:4" ht="45" x14ac:dyDescent="0.25">
      <c r="A183" s="168">
        <v>179</v>
      </c>
      <c r="B183" s="43" t="s">
        <v>1101</v>
      </c>
      <c r="C183" s="104" t="s">
        <v>1102</v>
      </c>
      <c r="D183" s="27">
        <v>4</v>
      </c>
    </row>
    <row r="184" spans="1:4" ht="30" x14ac:dyDescent="0.25">
      <c r="A184" s="168">
        <v>180</v>
      </c>
      <c r="B184" s="43" t="s">
        <v>1103</v>
      </c>
      <c r="C184" s="104" t="s">
        <v>1104</v>
      </c>
      <c r="D184" s="27">
        <v>14</v>
      </c>
    </row>
    <row r="185" spans="1:4" ht="30" x14ac:dyDescent="0.25">
      <c r="A185" s="168">
        <v>181</v>
      </c>
      <c r="B185" s="43" t="s">
        <v>1103</v>
      </c>
      <c r="C185" s="104" t="s">
        <v>1105</v>
      </c>
      <c r="D185" s="27">
        <v>5</v>
      </c>
    </row>
    <row r="186" spans="1:4" ht="30" x14ac:dyDescent="0.25">
      <c r="A186" s="168">
        <v>182</v>
      </c>
      <c r="B186" s="43" t="s">
        <v>1103</v>
      </c>
      <c r="C186" s="104" t="s">
        <v>1106</v>
      </c>
      <c r="D186" s="27">
        <v>1</v>
      </c>
    </row>
    <row r="187" spans="1:4" ht="45" x14ac:dyDescent="0.25">
      <c r="A187" s="168">
        <v>183</v>
      </c>
      <c r="B187" s="43" t="s">
        <v>1107</v>
      </c>
      <c r="C187" s="104" t="s">
        <v>1108</v>
      </c>
      <c r="D187" s="27">
        <v>1</v>
      </c>
    </row>
    <row r="188" spans="1:4" ht="30" x14ac:dyDescent="0.25">
      <c r="A188" s="168">
        <v>184</v>
      </c>
      <c r="B188" s="43" t="s">
        <v>927</v>
      </c>
      <c r="C188" s="104" t="s">
        <v>1109</v>
      </c>
      <c r="D188" s="27">
        <v>8</v>
      </c>
    </row>
    <row r="189" spans="1:4" ht="30" x14ac:dyDescent="0.25">
      <c r="A189" s="168">
        <v>185</v>
      </c>
      <c r="B189" s="43" t="s">
        <v>927</v>
      </c>
      <c r="C189" s="104" t="s">
        <v>1110</v>
      </c>
      <c r="D189" s="27">
        <v>1</v>
      </c>
    </row>
    <row r="190" spans="1:4" ht="30" x14ac:dyDescent="0.25">
      <c r="A190" s="168">
        <v>186</v>
      </c>
      <c r="B190" s="43" t="s">
        <v>1111</v>
      </c>
      <c r="C190" s="104" t="s">
        <v>1112</v>
      </c>
      <c r="D190" s="27">
        <v>2</v>
      </c>
    </row>
    <row r="191" spans="1:4" ht="30" x14ac:dyDescent="0.25">
      <c r="A191" s="168">
        <v>187</v>
      </c>
      <c r="B191" s="43" t="s">
        <v>1113</v>
      </c>
      <c r="C191" s="104" t="s">
        <v>1114</v>
      </c>
      <c r="D191" s="27">
        <v>1</v>
      </c>
    </row>
    <row r="192" spans="1:4" ht="45" x14ac:dyDescent="0.25">
      <c r="A192" s="168">
        <v>188</v>
      </c>
      <c r="B192" s="43" t="s">
        <v>929</v>
      </c>
      <c r="C192" s="104" t="s">
        <v>1115</v>
      </c>
      <c r="D192" s="27">
        <v>4</v>
      </c>
    </row>
    <row r="193" spans="1:4" ht="30" x14ac:dyDescent="0.25">
      <c r="A193" s="168">
        <v>189</v>
      </c>
      <c r="B193" s="43" t="s">
        <v>929</v>
      </c>
      <c r="C193" s="104" t="s">
        <v>1116</v>
      </c>
      <c r="D193" s="27">
        <v>2</v>
      </c>
    </row>
    <row r="194" spans="1:4" ht="45" x14ac:dyDescent="0.25">
      <c r="A194" s="168">
        <v>190</v>
      </c>
      <c r="B194" s="43" t="s">
        <v>929</v>
      </c>
      <c r="C194" s="104" t="s">
        <v>1117</v>
      </c>
      <c r="D194" s="27">
        <v>3</v>
      </c>
    </row>
    <row r="195" spans="1:4" ht="30" x14ac:dyDescent="0.25">
      <c r="A195" s="168">
        <v>191</v>
      </c>
      <c r="B195" s="43" t="s">
        <v>929</v>
      </c>
      <c r="C195" s="104" t="s">
        <v>1118</v>
      </c>
      <c r="D195" s="27">
        <v>1</v>
      </c>
    </row>
    <row r="196" spans="1:4" ht="30" x14ac:dyDescent="0.25">
      <c r="A196" s="168">
        <v>192</v>
      </c>
      <c r="B196" s="43" t="s">
        <v>933</v>
      </c>
      <c r="C196" s="104" t="s">
        <v>1119</v>
      </c>
      <c r="D196" s="27">
        <v>3</v>
      </c>
    </row>
    <row r="197" spans="1:4" ht="45" x14ac:dyDescent="0.25">
      <c r="A197" s="168">
        <v>193</v>
      </c>
      <c r="B197" s="43" t="s">
        <v>933</v>
      </c>
      <c r="C197" s="104" t="s">
        <v>1120</v>
      </c>
      <c r="D197" s="27">
        <v>2</v>
      </c>
    </row>
    <row r="198" spans="1:4" ht="45" x14ac:dyDescent="0.25">
      <c r="A198" s="168">
        <v>194</v>
      </c>
      <c r="B198" s="43" t="s">
        <v>933</v>
      </c>
      <c r="C198" s="104" t="s">
        <v>1121</v>
      </c>
      <c r="D198" s="27">
        <v>1</v>
      </c>
    </row>
    <row r="199" spans="1:4" ht="45" x14ac:dyDescent="0.25">
      <c r="A199" s="168">
        <v>195</v>
      </c>
      <c r="B199" s="43" t="s">
        <v>949</v>
      </c>
      <c r="C199" s="104" t="s">
        <v>1122</v>
      </c>
      <c r="D199" s="27">
        <v>3</v>
      </c>
    </row>
    <row r="200" spans="1:4" ht="60" x14ac:dyDescent="0.25">
      <c r="A200" s="168">
        <v>196</v>
      </c>
      <c r="B200" s="43" t="s">
        <v>949</v>
      </c>
      <c r="C200" s="104" t="s">
        <v>1123</v>
      </c>
      <c r="D200" s="27">
        <v>3</v>
      </c>
    </row>
    <row r="201" spans="1:4" ht="45" x14ac:dyDescent="0.25">
      <c r="A201" s="168">
        <v>197</v>
      </c>
      <c r="B201" s="43" t="s">
        <v>949</v>
      </c>
      <c r="C201" s="104" t="s">
        <v>1124</v>
      </c>
      <c r="D201" s="27">
        <v>2</v>
      </c>
    </row>
    <row r="202" spans="1:4" ht="45" x14ac:dyDescent="0.25">
      <c r="A202" s="168">
        <v>198</v>
      </c>
      <c r="B202" s="43" t="s">
        <v>949</v>
      </c>
      <c r="C202" s="104" t="s">
        <v>1125</v>
      </c>
      <c r="D202" s="27">
        <v>1</v>
      </c>
    </row>
    <row r="203" spans="1:4" ht="45" x14ac:dyDescent="0.25">
      <c r="A203" s="168">
        <v>199</v>
      </c>
      <c r="B203" s="43" t="s">
        <v>937</v>
      </c>
      <c r="C203" s="104" t="s">
        <v>1126</v>
      </c>
      <c r="D203" s="27">
        <v>1</v>
      </c>
    </row>
    <row r="204" spans="1:4" ht="30" x14ac:dyDescent="0.25">
      <c r="A204" s="168">
        <v>200</v>
      </c>
      <c r="B204" s="43" t="s">
        <v>1127</v>
      </c>
      <c r="C204" s="104" t="s">
        <v>1128</v>
      </c>
      <c r="D204" s="27">
        <v>3</v>
      </c>
    </row>
    <row r="205" spans="1:4" ht="45" x14ac:dyDescent="0.25">
      <c r="A205" s="168">
        <v>201</v>
      </c>
      <c r="B205" s="43" t="s">
        <v>935</v>
      </c>
      <c r="C205" s="104" t="s">
        <v>1129</v>
      </c>
      <c r="D205" s="27">
        <v>3</v>
      </c>
    </row>
    <row r="206" spans="1:4" ht="30" x14ac:dyDescent="0.25">
      <c r="A206" s="168">
        <v>202</v>
      </c>
      <c r="B206" s="43" t="s">
        <v>980</v>
      </c>
      <c r="C206" s="104" t="s">
        <v>1130</v>
      </c>
      <c r="D206" s="27">
        <v>3</v>
      </c>
    </row>
    <row r="207" spans="1:4" ht="30" x14ac:dyDescent="0.25">
      <c r="A207" s="168">
        <v>203</v>
      </c>
      <c r="B207" s="43" t="s">
        <v>980</v>
      </c>
      <c r="C207" s="104" t="s">
        <v>1131</v>
      </c>
      <c r="D207" s="27">
        <v>2</v>
      </c>
    </row>
    <row r="208" spans="1:4" ht="30" x14ac:dyDescent="0.25">
      <c r="A208" s="168">
        <v>204</v>
      </c>
      <c r="B208" s="43" t="s">
        <v>956</v>
      </c>
      <c r="C208" s="104" t="s">
        <v>1132</v>
      </c>
      <c r="D208" s="27">
        <v>1</v>
      </c>
    </row>
    <row r="209" spans="1:4" ht="30" x14ac:dyDescent="0.25">
      <c r="A209" s="168">
        <v>205</v>
      </c>
      <c r="B209" s="43" t="s">
        <v>956</v>
      </c>
      <c r="C209" s="104" t="s">
        <v>1133</v>
      </c>
      <c r="D209" s="27">
        <v>1</v>
      </c>
    </row>
    <row r="210" spans="1:4" ht="45" x14ac:dyDescent="0.25">
      <c r="A210" s="168">
        <v>206</v>
      </c>
      <c r="B210" s="43" t="s">
        <v>960</v>
      </c>
      <c r="C210" s="104" t="s">
        <v>1134</v>
      </c>
      <c r="D210" s="27">
        <v>1</v>
      </c>
    </row>
    <row r="211" spans="1:4" ht="30" x14ac:dyDescent="0.25">
      <c r="A211" s="168">
        <v>207</v>
      </c>
      <c r="B211" s="43" t="s">
        <v>978</v>
      </c>
      <c r="C211" s="104" t="s">
        <v>1135</v>
      </c>
      <c r="D211" s="27">
        <v>1</v>
      </c>
    </row>
    <row r="212" spans="1:4" ht="45" x14ac:dyDescent="0.25">
      <c r="A212" s="168">
        <v>208</v>
      </c>
      <c r="B212" s="43" t="s">
        <v>978</v>
      </c>
      <c r="C212" s="104" t="s">
        <v>1136</v>
      </c>
      <c r="D212" s="27">
        <v>3</v>
      </c>
    </row>
    <row r="213" spans="1:4" ht="45" x14ac:dyDescent="0.25">
      <c r="A213" s="168">
        <v>209</v>
      </c>
      <c r="B213" s="43" t="s">
        <v>970</v>
      </c>
      <c r="C213" s="104" t="s">
        <v>1137</v>
      </c>
      <c r="D213" s="27">
        <v>1</v>
      </c>
    </row>
    <row r="214" spans="1:4" ht="45" x14ac:dyDescent="0.25">
      <c r="A214" s="168">
        <v>210</v>
      </c>
      <c r="B214" s="43" t="s">
        <v>443</v>
      </c>
      <c r="C214" s="104" t="s">
        <v>1138</v>
      </c>
      <c r="D214" s="27">
        <v>2</v>
      </c>
    </row>
    <row r="215" spans="1:4" ht="45" x14ac:dyDescent="0.25">
      <c r="A215" s="168">
        <v>211</v>
      </c>
      <c r="B215" s="43" t="s">
        <v>443</v>
      </c>
      <c r="C215" s="104" t="s">
        <v>1139</v>
      </c>
      <c r="D215" s="27">
        <v>2</v>
      </c>
    </row>
    <row r="216" spans="1:4" ht="30" x14ac:dyDescent="0.25">
      <c r="A216" s="168">
        <v>212</v>
      </c>
      <c r="B216" s="43" t="s">
        <v>1140</v>
      </c>
      <c r="C216" s="104" t="s">
        <v>1141</v>
      </c>
      <c r="D216" s="27">
        <v>1</v>
      </c>
    </row>
    <row r="217" spans="1:4" ht="45" x14ac:dyDescent="0.25">
      <c r="A217" s="168">
        <v>213</v>
      </c>
      <c r="B217" s="43" t="s">
        <v>1142</v>
      </c>
      <c r="C217" s="104" t="s">
        <v>1143</v>
      </c>
      <c r="D217" s="27">
        <v>2</v>
      </c>
    </row>
    <row r="218" spans="1:4" ht="30" x14ac:dyDescent="0.25">
      <c r="A218" s="168">
        <v>214</v>
      </c>
      <c r="B218" s="43" t="s">
        <v>1142</v>
      </c>
      <c r="C218" s="104" t="s">
        <v>1144</v>
      </c>
      <c r="D218" s="27">
        <v>1</v>
      </c>
    </row>
    <row r="219" spans="1:4" ht="30" x14ac:dyDescent="0.25">
      <c r="A219" s="168">
        <v>215</v>
      </c>
      <c r="B219" s="43" t="s">
        <v>1145</v>
      </c>
      <c r="C219" s="104" t="s">
        <v>1146</v>
      </c>
      <c r="D219" s="27">
        <v>1</v>
      </c>
    </row>
    <row r="220" spans="1:4" ht="60" x14ac:dyDescent="0.25">
      <c r="A220" s="168">
        <v>216</v>
      </c>
      <c r="B220" s="43" t="s">
        <v>1147</v>
      </c>
      <c r="C220" s="104" t="s">
        <v>1148</v>
      </c>
      <c r="D220" s="27">
        <v>1</v>
      </c>
    </row>
    <row r="221" spans="1:4" ht="45" x14ac:dyDescent="0.25">
      <c r="A221" s="168">
        <v>217</v>
      </c>
      <c r="B221" s="43" t="s">
        <v>983</v>
      </c>
      <c r="C221" s="104" t="s">
        <v>1149</v>
      </c>
      <c r="D221" s="27">
        <v>1</v>
      </c>
    </row>
    <row r="222" spans="1:4" ht="45" x14ac:dyDescent="0.25">
      <c r="A222" s="168">
        <v>218</v>
      </c>
      <c r="B222" s="43" t="s">
        <v>983</v>
      </c>
      <c r="C222" s="104" t="s">
        <v>1150</v>
      </c>
      <c r="D222" s="27">
        <v>1</v>
      </c>
    </row>
    <row r="223" spans="1:4" ht="45" x14ac:dyDescent="0.25">
      <c r="A223" s="168">
        <v>219</v>
      </c>
      <c r="B223" s="43" t="s">
        <v>985</v>
      </c>
      <c r="C223" s="104" t="s">
        <v>1151</v>
      </c>
      <c r="D223" s="27">
        <v>1</v>
      </c>
    </row>
    <row r="224" spans="1:4" ht="30" x14ac:dyDescent="0.25">
      <c r="A224" s="168">
        <v>220</v>
      </c>
      <c r="B224" s="43" t="s">
        <v>985</v>
      </c>
      <c r="C224" s="104" t="s">
        <v>1152</v>
      </c>
      <c r="D224" s="27">
        <v>1</v>
      </c>
    </row>
    <row r="225" spans="1:4" ht="30" x14ac:dyDescent="0.25">
      <c r="A225" s="168">
        <v>221</v>
      </c>
      <c r="B225" s="43" t="s">
        <v>976</v>
      </c>
      <c r="C225" s="104" t="s">
        <v>1153</v>
      </c>
      <c r="D225" s="27">
        <v>4</v>
      </c>
    </row>
    <row r="226" spans="1:4" ht="45" x14ac:dyDescent="0.25">
      <c r="A226" s="168">
        <v>222</v>
      </c>
      <c r="B226" s="43" t="s">
        <v>976</v>
      </c>
      <c r="C226" s="104" t="s">
        <v>1154</v>
      </c>
      <c r="D226" s="27">
        <v>3</v>
      </c>
    </row>
    <row r="227" spans="1:4" ht="30" x14ac:dyDescent="0.25">
      <c r="A227" s="168">
        <v>223</v>
      </c>
      <c r="B227" s="43" t="s">
        <v>976</v>
      </c>
      <c r="C227" s="104" t="s">
        <v>1155</v>
      </c>
      <c r="D227" s="27">
        <v>3</v>
      </c>
    </row>
    <row r="228" spans="1:4" ht="30" x14ac:dyDescent="0.25">
      <c r="A228" s="168">
        <v>224</v>
      </c>
      <c r="B228" s="43" t="s">
        <v>974</v>
      </c>
      <c r="C228" s="104" t="s">
        <v>1156</v>
      </c>
      <c r="D228" s="27">
        <v>3</v>
      </c>
    </row>
    <row r="229" spans="1:4" ht="30" x14ac:dyDescent="0.25">
      <c r="A229" s="168">
        <v>225</v>
      </c>
      <c r="B229" s="43" t="s">
        <v>1157</v>
      </c>
      <c r="C229" s="104" t="s">
        <v>1158</v>
      </c>
      <c r="D229" s="27">
        <v>2</v>
      </c>
    </row>
    <row r="230" spans="1:4" ht="60" x14ac:dyDescent="0.25">
      <c r="A230" s="168">
        <v>226</v>
      </c>
      <c r="B230" s="43" t="s">
        <v>998</v>
      </c>
      <c r="C230" s="104" t="s">
        <v>1159</v>
      </c>
      <c r="D230" s="27">
        <v>1</v>
      </c>
    </row>
    <row r="231" spans="1:4" ht="30" x14ac:dyDescent="0.25">
      <c r="A231" s="168">
        <v>227</v>
      </c>
      <c r="B231" s="43" t="s">
        <v>1160</v>
      </c>
      <c r="C231" s="104" t="s">
        <v>1161</v>
      </c>
      <c r="D231" s="27">
        <v>1</v>
      </c>
    </row>
    <row r="232" spans="1:4" ht="60" x14ac:dyDescent="0.25">
      <c r="A232" s="168">
        <v>228</v>
      </c>
      <c r="B232" s="43" t="s">
        <v>972</v>
      </c>
      <c r="C232" s="104" t="s">
        <v>1162</v>
      </c>
      <c r="D232" s="27">
        <v>1</v>
      </c>
    </row>
    <row r="233" spans="1:4" ht="30" x14ac:dyDescent="0.25">
      <c r="A233" s="168">
        <v>229</v>
      </c>
      <c r="B233" s="43" t="s">
        <v>1163</v>
      </c>
      <c r="C233" s="104" t="s">
        <v>1164</v>
      </c>
      <c r="D233" s="27">
        <v>4</v>
      </c>
    </row>
    <row r="234" spans="1:4" ht="30" x14ac:dyDescent="0.25">
      <c r="A234" s="168">
        <v>230</v>
      </c>
      <c r="B234" s="43" t="s">
        <v>1165</v>
      </c>
      <c r="C234" s="104" t="s">
        <v>1166</v>
      </c>
      <c r="D234" s="27">
        <v>1</v>
      </c>
    </row>
    <row r="235" spans="1:4" ht="45" x14ac:dyDescent="0.25">
      <c r="A235" s="168">
        <v>231</v>
      </c>
      <c r="B235" s="43" t="s">
        <v>1167</v>
      </c>
      <c r="C235" s="104" t="s">
        <v>1168</v>
      </c>
      <c r="D235" s="27">
        <v>3</v>
      </c>
    </row>
    <row r="236" spans="1:4" ht="30" x14ac:dyDescent="0.25">
      <c r="A236" s="168">
        <v>232</v>
      </c>
      <c r="B236" s="43" t="s">
        <v>1167</v>
      </c>
      <c r="C236" s="104" t="s">
        <v>1169</v>
      </c>
      <c r="D236" s="27">
        <v>1</v>
      </c>
    </row>
    <row r="237" spans="1:4" ht="30" x14ac:dyDescent="0.25">
      <c r="A237" s="168">
        <v>233</v>
      </c>
      <c r="B237" s="43" t="s">
        <v>1167</v>
      </c>
      <c r="C237" s="104" t="s">
        <v>1170</v>
      </c>
      <c r="D237" s="27">
        <v>1</v>
      </c>
    </row>
    <row r="238" spans="1:4" ht="30" x14ac:dyDescent="0.25">
      <c r="A238" s="168">
        <v>234</v>
      </c>
      <c r="B238" s="43" t="s">
        <v>1167</v>
      </c>
      <c r="C238" s="104" t="s">
        <v>1171</v>
      </c>
      <c r="D238" s="27">
        <v>1</v>
      </c>
    </row>
    <row r="239" spans="1:4" ht="45" x14ac:dyDescent="0.25">
      <c r="A239" s="168">
        <v>235</v>
      </c>
      <c r="B239" s="43" t="s">
        <v>988</v>
      </c>
      <c r="C239" s="104" t="s">
        <v>1172</v>
      </c>
      <c r="D239" s="27">
        <v>1</v>
      </c>
    </row>
    <row r="240" spans="1:4" ht="45" x14ac:dyDescent="0.25">
      <c r="A240" s="168">
        <v>236</v>
      </c>
      <c r="B240" s="43" t="s">
        <v>988</v>
      </c>
      <c r="C240" s="104" t="s">
        <v>1173</v>
      </c>
      <c r="D240" s="27">
        <v>1</v>
      </c>
    </row>
    <row r="241" spans="1:4" ht="60" x14ac:dyDescent="0.25">
      <c r="A241" s="168">
        <v>237</v>
      </c>
      <c r="B241" s="43" t="s">
        <v>1174</v>
      </c>
      <c r="C241" s="104" t="s">
        <v>1175</v>
      </c>
      <c r="D241" s="27">
        <v>17</v>
      </c>
    </row>
    <row r="242" spans="1:4" ht="60" x14ac:dyDescent="0.25">
      <c r="A242" s="168">
        <v>238</v>
      </c>
      <c r="B242" s="43" t="s">
        <v>1174</v>
      </c>
      <c r="C242" s="104" t="s">
        <v>1176</v>
      </c>
      <c r="D242" s="27">
        <v>11</v>
      </c>
    </row>
    <row r="243" spans="1:4" ht="30" x14ac:dyDescent="0.25">
      <c r="A243" s="168">
        <v>239</v>
      </c>
      <c r="B243" s="43" t="s">
        <v>1174</v>
      </c>
      <c r="C243" s="104" t="s">
        <v>1177</v>
      </c>
      <c r="D243" s="27">
        <v>1</v>
      </c>
    </row>
    <row r="244" spans="1:4" ht="30" x14ac:dyDescent="0.25">
      <c r="A244" s="168">
        <v>240</v>
      </c>
      <c r="B244" s="43" t="s">
        <v>1178</v>
      </c>
      <c r="C244" s="104" t="s">
        <v>1179</v>
      </c>
      <c r="D244" s="27">
        <v>7</v>
      </c>
    </row>
    <row r="245" spans="1:4" ht="45" x14ac:dyDescent="0.25">
      <c r="A245" s="168">
        <v>241</v>
      </c>
      <c r="B245" s="43" t="s">
        <v>1180</v>
      </c>
      <c r="C245" s="104" t="s">
        <v>1181</v>
      </c>
      <c r="D245" s="27">
        <v>1</v>
      </c>
    </row>
    <row r="246" spans="1:4" ht="30" x14ac:dyDescent="0.25">
      <c r="A246" s="168">
        <v>242</v>
      </c>
      <c r="B246" s="43" t="s">
        <v>1180</v>
      </c>
      <c r="C246" s="104" t="s">
        <v>1182</v>
      </c>
      <c r="D246" s="27">
        <v>1</v>
      </c>
    </row>
    <row r="247" spans="1:4" ht="60" x14ac:dyDescent="0.25">
      <c r="A247" s="168">
        <v>243</v>
      </c>
      <c r="B247" s="43" t="s">
        <v>1183</v>
      </c>
      <c r="C247" s="104" t="s">
        <v>1184</v>
      </c>
      <c r="D247" s="27">
        <v>17</v>
      </c>
    </row>
    <row r="248" spans="1:4" ht="45" x14ac:dyDescent="0.25">
      <c r="A248" s="168">
        <v>244</v>
      </c>
      <c r="B248" s="43" t="s">
        <v>1183</v>
      </c>
      <c r="C248" s="104" t="s">
        <v>1185</v>
      </c>
      <c r="D248" s="27">
        <v>6</v>
      </c>
    </row>
    <row r="249" spans="1:4" ht="30" x14ac:dyDescent="0.25">
      <c r="A249" s="168">
        <v>245</v>
      </c>
      <c r="B249" s="43" t="s">
        <v>1183</v>
      </c>
      <c r="C249" s="104" t="s">
        <v>1186</v>
      </c>
      <c r="D249" s="27">
        <v>4</v>
      </c>
    </row>
    <row r="250" spans="1:4" ht="60" x14ac:dyDescent="0.25">
      <c r="A250" s="168">
        <v>246</v>
      </c>
      <c r="B250" s="43" t="s">
        <v>1183</v>
      </c>
      <c r="C250" s="104" t="s">
        <v>1187</v>
      </c>
      <c r="D250" s="27">
        <v>3</v>
      </c>
    </row>
    <row r="251" spans="1:4" ht="45" x14ac:dyDescent="0.25">
      <c r="A251" s="168">
        <v>247</v>
      </c>
      <c r="B251" s="43" t="s">
        <v>1183</v>
      </c>
      <c r="C251" s="104" t="s">
        <v>1188</v>
      </c>
      <c r="D251" s="27">
        <v>2</v>
      </c>
    </row>
    <row r="252" spans="1:4" ht="45" x14ac:dyDescent="0.25">
      <c r="A252" s="168">
        <v>248</v>
      </c>
      <c r="B252" s="43" t="s">
        <v>1183</v>
      </c>
      <c r="C252" s="104" t="s">
        <v>1189</v>
      </c>
      <c r="D252" s="27">
        <v>2</v>
      </c>
    </row>
    <row r="253" spans="1:4" ht="60" x14ac:dyDescent="0.25">
      <c r="A253" s="168">
        <v>249</v>
      </c>
      <c r="B253" s="43" t="s">
        <v>1183</v>
      </c>
      <c r="C253" s="104" t="s">
        <v>1190</v>
      </c>
      <c r="D253" s="27">
        <v>1</v>
      </c>
    </row>
    <row r="254" spans="1:4" ht="45" x14ac:dyDescent="0.25">
      <c r="A254" s="168">
        <v>250</v>
      </c>
      <c r="B254" s="43" t="s">
        <v>1191</v>
      </c>
      <c r="C254" s="104" t="s">
        <v>1192</v>
      </c>
      <c r="D254" s="27">
        <v>17</v>
      </c>
    </row>
    <row r="255" spans="1:4" ht="45" x14ac:dyDescent="0.25">
      <c r="A255" s="168">
        <v>251</v>
      </c>
      <c r="B255" s="43" t="s">
        <v>1193</v>
      </c>
      <c r="C255" s="104" t="s">
        <v>1194</v>
      </c>
      <c r="D255" s="27">
        <v>54</v>
      </c>
    </row>
    <row r="256" spans="1:4" ht="45" x14ac:dyDescent="0.25">
      <c r="A256" s="168">
        <v>252</v>
      </c>
      <c r="B256" s="43" t="s">
        <v>1193</v>
      </c>
      <c r="C256" s="104" t="s">
        <v>1195</v>
      </c>
      <c r="D256" s="27">
        <v>9</v>
      </c>
    </row>
    <row r="257" spans="1:4" ht="45" x14ac:dyDescent="0.25">
      <c r="A257" s="168">
        <v>253</v>
      </c>
      <c r="B257" s="43" t="s">
        <v>1055</v>
      </c>
      <c r="C257" s="104" t="s">
        <v>1056</v>
      </c>
      <c r="D257" s="27">
        <v>6</v>
      </c>
    </row>
    <row r="258" spans="1:4" ht="45" x14ac:dyDescent="0.25">
      <c r="A258" s="168">
        <v>254</v>
      </c>
      <c r="B258" s="43" t="s">
        <v>1196</v>
      </c>
      <c r="C258" s="104" t="s">
        <v>1197</v>
      </c>
      <c r="D258" s="27">
        <v>1</v>
      </c>
    </row>
    <row r="259" spans="1:4" ht="45" x14ac:dyDescent="0.25">
      <c r="A259" s="168">
        <v>255</v>
      </c>
      <c r="B259" s="43" t="s">
        <v>1198</v>
      </c>
      <c r="C259" s="104" t="s">
        <v>1199</v>
      </c>
      <c r="D259" s="27">
        <v>1</v>
      </c>
    </row>
    <row r="260" spans="1:4" ht="30" x14ac:dyDescent="0.25">
      <c r="A260" s="168">
        <v>256</v>
      </c>
      <c r="B260" s="43" t="s">
        <v>1200</v>
      </c>
      <c r="C260" s="104" t="s">
        <v>1201</v>
      </c>
      <c r="D260" s="27">
        <v>1</v>
      </c>
    </row>
    <row r="261" spans="1:4" ht="30" x14ac:dyDescent="0.25">
      <c r="A261" s="168">
        <v>257</v>
      </c>
      <c r="B261" s="43" t="s">
        <v>1202</v>
      </c>
      <c r="C261" s="104" t="s">
        <v>1203</v>
      </c>
      <c r="D261" s="27">
        <v>2</v>
      </c>
    </row>
    <row r="262" spans="1:4" ht="30" x14ac:dyDescent="0.25">
      <c r="A262" s="168">
        <v>258</v>
      </c>
      <c r="B262" s="43" t="s">
        <v>1204</v>
      </c>
      <c r="C262" s="104" t="s">
        <v>1205</v>
      </c>
      <c r="D262" s="27">
        <v>5</v>
      </c>
    </row>
    <row r="263" spans="1:4" ht="45" x14ac:dyDescent="0.25">
      <c r="A263" s="168">
        <v>259</v>
      </c>
      <c r="B263" s="43" t="s">
        <v>1204</v>
      </c>
      <c r="C263" s="104" t="s">
        <v>1206</v>
      </c>
      <c r="D263" s="27">
        <v>1</v>
      </c>
    </row>
    <row r="264" spans="1:4" ht="45" x14ac:dyDescent="0.25">
      <c r="A264" s="168">
        <v>260</v>
      </c>
      <c r="B264" s="43" t="s">
        <v>1207</v>
      </c>
      <c r="C264" s="104" t="s">
        <v>1208</v>
      </c>
      <c r="D264" s="27">
        <v>2</v>
      </c>
    </row>
    <row r="265" spans="1:4" ht="45" x14ac:dyDescent="0.25">
      <c r="A265" s="168">
        <v>261</v>
      </c>
      <c r="B265" s="43" t="s">
        <v>1209</v>
      </c>
      <c r="C265" s="104" t="s">
        <v>1210</v>
      </c>
      <c r="D265" s="27">
        <v>2</v>
      </c>
    </row>
    <row r="266" spans="1:4" ht="45" x14ac:dyDescent="0.25">
      <c r="A266" s="168">
        <v>262</v>
      </c>
      <c r="B266" s="43" t="s">
        <v>1211</v>
      </c>
      <c r="C266" s="104" t="s">
        <v>1212</v>
      </c>
      <c r="D266" s="27">
        <v>36</v>
      </c>
    </row>
    <row r="267" spans="1:4" ht="45" x14ac:dyDescent="0.25">
      <c r="A267" s="168">
        <v>263</v>
      </c>
      <c r="B267" s="43" t="s">
        <v>1211</v>
      </c>
      <c r="C267" s="104" t="s">
        <v>1213</v>
      </c>
      <c r="D267" s="27">
        <v>17</v>
      </c>
    </row>
    <row r="268" spans="1:4" ht="30" x14ac:dyDescent="0.25">
      <c r="A268" s="168">
        <v>264</v>
      </c>
      <c r="B268" s="43" t="s">
        <v>1214</v>
      </c>
      <c r="C268" s="104" t="s">
        <v>1215</v>
      </c>
      <c r="D268" s="27">
        <v>2</v>
      </c>
    </row>
    <row r="269" spans="1:4" x14ac:dyDescent="0.25">
      <c r="A269" s="168">
        <v>265</v>
      </c>
      <c r="B269" s="43" t="s">
        <v>1216</v>
      </c>
      <c r="C269" s="104" t="s">
        <v>1217</v>
      </c>
      <c r="D269" s="27">
        <v>2</v>
      </c>
    </row>
    <row r="270" spans="1:4" ht="45" x14ac:dyDescent="0.25">
      <c r="A270" s="168">
        <v>266</v>
      </c>
      <c r="B270" s="43" t="s">
        <v>416</v>
      </c>
      <c r="C270" s="104" t="s">
        <v>1218</v>
      </c>
      <c r="D270" s="27">
        <v>1</v>
      </c>
    </row>
    <row r="271" spans="1:4" ht="45" x14ac:dyDescent="0.25">
      <c r="A271" s="168">
        <v>267</v>
      </c>
      <c r="B271" s="43" t="s">
        <v>1219</v>
      </c>
      <c r="C271" s="104" t="s">
        <v>1220</v>
      </c>
      <c r="D271" s="27">
        <v>3</v>
      </c>
    </row>
    <row r="272" spans="1:4" ht="30" x14ac:dyDescent="0.25">
      <c r="A272" s="168">
        <v>268</v>
      </c>
      <c r="B272" s="43" t="s">
        <v>1221</v>
      </c>
      <c r="C272" s="104" t="s">
        <v>1222</v>
      </c>
      <c r="D272" s="27">
        <v>1</v>
      </c>
    </row>
    <row r="273" spans="1:4" ht="45" x14ac:dyDescent="0.25">
      <c r="A273" s="168">
        <v>269</v>
      </c>
      <c r="B273" s="43" t="s">
        <v>1223</v>
      </c>
      <c r="C273" s="104" t="s">
        <v>1224</v>
      </c>
      <c r="D273" s="27">
        <v>1</v>
      </c>
    </row>
    <row r="274" spans="1:4" ht="45" x14ac:dyDescent="0.25">
      <c r="A274" s="168">
        <v>270</v>
      </c>
      <c r="B274" s="43" t="s">
        <v>1223</v>
      </c>
      <c r="C274" s="104" t="s">
        <v>1225</v>
      </c>
      <c r="D274" s="27">
        <v>6</v>
      </c>
    </row>
    <row r="275" spans="1:4" ht="30" x14ac:dyDescent="0.25">
      <c r="A275" s="168">
        <v>271</v>
      </c>
      <c r="B275" s="43" t="s">
        <v>1223</v>
      </c>
      <c r="C275" s="104" t="s">
        <v>1226</v>
      </c>
      <c r="D275" s="27">
        <v>4</v>
      </c>
    </row>
    <row r="276" spans="1:4" ht="30" x14ac:dyDescent="0.25">
      <c r="A276" s="168">
        <v>272</v>
      </c>
      <c r="B276" s="43" t="s">
        <v>1227</v>
      </c>
      <c r="C276" s="104" t="s">
        <v>1228</v>
      </c>
      <c r="D276" s="27">
        <v>13</v>
      </c>
    </row>
    <row r="277" spans="1:4" ht="45" x14ac:dyDescent="0.25">
      <c r="A277" s="168">
        <v>273</v>
      </c>
      <c r="B277" s="43" t="s">
        <v>1227</v>
      </c>
      <c r="C277" s="104" t="s">
        <v>1229</v>
      </c>
      <c r="D277" s="27">
        <v>3</v>
      </c>
    </row>
    <row r="278" spans="1:4" ht="45" x14ac:dyDescent="0.25">
      <c r="A278" s="168">
        <v>274</v>
      </c>
      <c r="B278" s="43" t="s">
        <v>1230</v>
      </c>
      <c r="C278" s="104" t="s">
        <v>1231</v>
      </c>
      <c r="D278" s="27">
        <v>2</v>
      </c>
    </row>
    <row r="279" spans="1:4" ht="30" x14ac:dyDescent="0.25">
      <c r="A279" s="168">
        <v>275</v>
      </c>
      <c r="B279" s="43" t="s">
        <v>1230</v>
      </c>
      <c r="C279" s="104" t="s">
        <v>1232</v>
      </c>
      <c r="D279" s="27">
        <v>2</v>
      </c>
    </row>
    <row r="280" spans="1:4" ht="30" x14ac:dyDescent="0.25">
      <c r="A280" s="168">
        <v>276</v>
      </c>
      <c r="B280" s="43" t="s">
        <v>1230</v>
      </c>
      <c r="C280" s="104" t="s">
        <v>1233</v>
      </c>
      <c r="D280" s="27">
        <v>2</v>
      </c>
    </row>
    <row r="281" spans="1:4" ht="45" x14ac:dyDescent="0.25">
      <c r="A281" s="168">
        <v>277</v>
      </c>
      <c r="B281" s="43" t="s">
        <v>1234</v>
      </c>
      <c r="C281" s="104" t="s">
        <v>1235</v>
      </c>
      <c r="D281" s="27">
        <v>11</v>
      </c>
    </row>
    <row r="282" spans="1:4" ht="45" x14ac:dyDescent="0.25">
      <c r="A282" s="168">
        <v>278</v>
      </c>
      <c r="B282" s="43" t="s">
        <v>1234</v>
      </c>
      <c r="C282" s="104" t="s">
        <v>1236</v>
      </c>
      <c r="D282" s="27">
        <v>2</v>
      </c>
    </row>
    <row r="283" spans="1:4" ht="60" x14ac:dyDescent="0.25">
      <c r="A283" s="168">
        <v>279</v>
      </c>
      <c r="B283" s="43" t="s">
        <v>1237</v>
      </c>
      <c r="C283" s="104" t="s">
        <v>1238</v>
      </c>
      <c r="D283" s="27">
        <v>2</v>
      </c>
    </row>
    <row r="284" spans="1:4" ht="45" x14ac:dyDescent="0.25">
      <c r="A284" s="168">
        <v>280</v>
      </c>
      <c r="B284" s="43" t="s">
        <v>1237</v>
      </c>
      <c r="C284" s="104" t="s">
        <v>1239</v>
      </c>
      <c r="D284" s="27">
        <v>1</v>
      </c>
    </row>
    <row r="285" spans="1:4" ht="45" x14ac:dyDescent="0.25">
      <c r="A285" s="168">
        <v>281</v>
      </c>
      <c r="B285" s="43" t="s">
        <v>1240</v>
      </c>
      <c r="C285" s="104" t="s">
        <v>1241</v>
      </c>
      <c r="D285" s="27">
        <v>4</v>
      </c>
    </row>
    <row r="286" spans="1:4" ht="60" x14ac:dyDescent="0.25">
      <c r="A286" s="168">
        <v>282</v>
      </c>
      <c r="B286" s="43" t="s">
        <v>1240</v>
      </c>
      <c r="C286" s="104" t="s">
        <v>1242</v>
      </c>
      <c r="D286" s="27">
        <v>3</v>
      </c>
    </row>
    <row r="287" spans="1:4" ht="60" x14ac:dyDescent="0.25">
      <c r="A287" s="168">
        <v>283</v>
      </c>
      <c r="B287" s="43" t="s">
        <v>1240</v>
      </c>
      <c r="C287" s="104" t="s">
        <v>1243</v>
      </c>
      <c r="D287" s="27">
        <v>2</v>
      </c>
    </row>
    <row r="288" spans="1:4" ht="45" x14ac:dyDescent="0.25">
      <c r="A288" s="168">
        <v>284</v>
      </c>
      <c r="B288" s="43" t="s">
        <v>1240</v>
      </c>
      <c r="C288" s="104" t="s">
        <v>1244</v>
      </c>
      <c r="D288" s="27">
        <v>1</v>
      </c>
    </row>
    <row r="289" spans="1:4" ht="30" x14ac:dyDescent="0.25">
      <c r="A289" s="168">
        <v>285</v>
      </c>
      <c r="B289" s="43" t="s">
        <v>1245</v>
      </c>
      <c r="C289" s="104" t="s">
        <v>1246</v>
      </c>
      <c r="D289" s="27">
        <v>4</v>
      </c>
    </row>
    <row r="290" spans="1:4" ht="45" x14ac:dyDescent="0.25">
      <c r="A290" s="168">
        <v>286</v>
      </c>
      <c r="B290" s="43" t="s">
        <v>1245</v>
      </c>
      <c r="C290" s="104" t="s">
        <v>1247</v>
      </c>
      <c r="D290" s="27">
        <v>2</v>
      </c>
    </row>
    <row r="291" spans="1:4" ht="30" x14ac:dyDescent="0.25">
      <c r="A291" s="168">
        <v>287</v>
      </c>
      <c r="B291" s="43" t="s">
        <v>1248</v>
      </c>
      <c r="C291" s="104" t="s">
        <v>1249</v>
      </c>
      <c r="D291" s="27">
        <v>7</v>
      </c>
    </row>
    <row r="292" spans="1:4" ht="30" x14ac:dyDescent="0.25">
      <c r="A292" s="168">
        <v>288</v>
      </c>
      <c r="B292" s="43" t="s">
        <v>1248</v>
      </c>
      <c r="C292" s="104" t="s">
        <v>1250</v>
      </c>
      <c r="D292" s="27">
        <v>3</v>
      </c>
    </row>
    <row r="293" spans="1:4" ht="30" x14ac:dyDescent="0.25">
      <c r="A293" s="168">
        <v>289</v>
      </c>
      <c r="B293" s="43" t="s">
        <v>1251</v>
      </c>
      <c r="C293" s="104" t="s">
        <v>1252</v>
      </c>
      <c r="D293" s="27">
        <v>7</v>
      </c>
    </row>
    <row r="294" spans="1:4" ht="30" x14ac:dyDescent="0.25">
      <c r="A294" s="168">
        <v>290</v>
      </c>
      <c r="B294" s="43" t="s">
        <v>1253</v>
      </c>
      <c r="C294" s="104" t="s">
        <v>1254</v>
      </c>
      <c r="D294" s="27">
        <v>1</v>
      </c>
    </row>
    <row r="295" spans="1:4" ht="45" x14ac:dyDescent="0.25">
      <c r="A295" s="168">
        <v>291</v>
      </c>
      <c r="B295" s="43" t="s">
        <v>1255</v>
      </c>
      <c r="C295" s="104" t="s">
        <v>1256</v>
      </c>
      <c r="D295" s="27">
        <v>3</v>
      </c>
    </row>
    <row r="296" spans="1:4" ht="45" x14ac:dyDescent="0.25">
      <c r="A296" s="168">
        <v>292</v>
      </c>
      <c r="B296" s="43" t="s">
        <v>1255</v>
      </c>
      <c r="C296" s="104" t="s">
        <v>1257</v>
      </c>
      <c r="D296" s="27">
        <v>3</v>
      </c>
    </row>
    <row r="297" spans="1:4" ht="45" x14ac:dyDescent="0.25">
      <c r="A297" s="168">
        <v>293</v>
      </c>
      <c r="B297" s="43" t="s">
        <v>1255</v>
      </c>
      <c r="C297" s="104" t="s">
        <v>1258</v>
      </c>
      <c r="D297" s="27">
        <v>2</v>
      </c>
    </row>
    <row r="298" spans="1:4" ht="30" x14ac:dyDescent="0.25">
      <c r="A298" s="168">
        <v>294</v>
      </c>
      <c r="B298" s="43" t="s">
        <v>1259</v>
      </c>
      <c r="C298" s="104" t="s">
        <v>1260</v>
      </c>
      <c r="D298" s="27">
        <v>1</v>
      </c>
    </row>
    <row r="299" spans="1:4" ht="45" x14ac:dyDescent="0.25">
      <c r="A299" s="168">
        <v>295</v>
      </c>
      <c r="B299" s="43" t="s">
        <v>1259</v>
      </c>
      <c r="C299" s="104" t="s">
        <v>1261</v>
      </c>
      <c r="D299" s="27">
        <v>2</v>
      </c>
    </row>
    <row r="300" spans="1:4" ht="30" x14ac:dyDescent="0.25">
      <c r="A300" s="168">
        <v>296</v>
      </c>
      <c r="B300" s="43" t="s">
        <v>1262</v>
      </c>
      <c r="C300" s="104" t="s">
        <v>1263</v>
      </c>
      <c r="D300" s="27">
        <v>1</v>
      </c>
    </row>
    <row r="301" spans="1:4" ht="45" x14ac:dyDescent="0.25">
      <c r="A301" s="168">
        <v>297</v>
      </c>
      <c r="B301" s="43" t="s">
        <v>1264</v>
      </c>
      <c r="C301" s="104" t="s">
        <v>1265</v>
      </c>
      <c r="D301" s="27">
        <v>9</v>
      </c>
    </row>
    <row r="302" spans="1:4" ht="30" x14ac:dyDescent="0.25">
      <c r="A302" s="168">
        <v>298</v>
      </c>
      <c r="B302" s="43" t="s">
        <v>1266</v>
      </c>
      <c r="C302" s="104" t="s">
        <v>1267</v>
      </c>
      <c r="D302" s="27">
        <v>7</v>
      </c>
    </row>
    <row r="303" spans="1:4" ht="30" x14ac:dyDescent="0.25">
      <c r="A303" s="168">
        <v>299</v>
      </c>
      <c r="B303" s="43" t="s">
        <v>1268</v>
      </c>
      <c r="C303" s="104" t="s">
        <v>1269</v>
      </c>
      <c r="D303" s="27">
        <v>3</v>
      </c>
    </row>
    <row r="304" spans="1:4" ht="45" x14ac:dyDescent="0.25">
      <c r="A304" s="168">
        <v>300</v>
      </c>
      <c r="B304" s="43" t="s">
        <v>1268</v>
      </c>
      <c r="C304" s="104" t="s">
        <v>1270</v>
      </c>
      <c r="D304" s="27">
        <v>2</v>
      </c>
    </row>
    <row r="305" spans="1:4" ht="45" x14ac:dyDescent="0.25">
      <c r="A305" s="168">
        <v>301</v>
      </c>
      <c r="B305" s="43" t="s">
        <v>1268</v>
      </c>
      <c r="C305" s="104" t="s">
        <v>1271</v>
      </c>
      <c r="D305" s="27">
        <v>1</v>
      </c>
    </row>
    <row r="306" spans="1:4" ht="30" x14ac:dyDescent="0.25">
      <c r="A306" s="168">
        <v>302</v>
      </c>
      <c r="B306" s="43" t="s">
        <v>1268</v>
      </c>
      <c r="C306" s="104" t="s">
        <v>1272</v>
      </c>
      <c r="D306" s="27">
        <v>1</v>
      </c>
    </row>
    <row r="307" spans="1:4" ht="30" x14ac:dyDescent="0.25">
      <c r="A307" s="168">
        <v>303</v>
      </c>
      <c r="B307" s="43" t="s">
        <v>1268</v>
      </c>
      <c r="C307" s="104" t="s">
        <v>1273</v>
      </c>
      <c r="D307" s="27">
        <v>1</v>
      </c>
    </row>
    <row r="308" spans="1:4" ht="30" x14ac:dyDescent="0.25">
      <c r="A308" s="168">
        <v>304</v>
      </c>
      <c r="B308" s="43" t="s">
        <v>1274</v>
      </c>
      <c r="C308" s="104" t="s">
        <v>1275</v>
      </c>
      <c r="D308" s="27">
        <v>3</v>
      </c>
    </row>
    <row r="309" spans="1:4" ht="30" x14ac:dyDescent="0.25">
      <c r="A309" s="168">
        <v>305</v>
      </c>
      <c r="B309" s="43" t="s">
        <v>1276</v>
      </c>
      <c r="C309" s="104" t="s">
        <v>1277</v>
      </c>
      <c r="D309" s="27">
        <v>2</v>
      </c>
    </row>
    <row r="310" spans="1:4" ht="30" x14ac:dyDescent="0.25">
      <c r="A310" s="168">
        <v>306</v>
      </c>
      <c r="B310" s="43" t="s">
        <v>1276</v>
      </c>
      <c r="C310" s="104" t="s">
        <v>1278</v>
      </c>
      <c r="D310" s="27">
        <v>1</v>
      </c>
    </row>
    <row r="311" spans="1:4" ht="30" x14ac:dyDescent="0.25">
      <c r="A311" s="168">
        <v>307</v>
      </c>
      <c r="B311" s="43" t="s">
        <v>1276</v>
      </c>
      <c r="C311" s="104" t="s">
        <v>1279</v>
      </c>
      <c r="D311" s="27">
        <v>1</v>
      </c>
    </row>
    <row r="312" spans="1:4" ht="30" x14ac:dyDescent="0.25">
      <c r="A312" s="168">
        <v>308</v>
      </c>
      <c r="B312" s="43" t="s">
        <v>1280</v>
      </c>
      <c r="C312" s="104" t="s">
        <v>1281</v>
      </c>
      <c r="D312" s="27">
        <v>3</v>
      </c>
    </row>
    <row r="313" spans="1:4" ht="45" x14ac:dyDescent="0.25">
      <c r="A313" s="168">
        <v>309</v>
      </c>
      <c r="B313" s="43" t="s">
        <v>1280</v>
      </c>
      <c r="C313" s="104" t="s">
        <v>1282</v>
      </c>
      <c r="D313" s="27">
        <v>2</v>
      </c>
    </row>
    <row r="314" spans="1:4" ht="45" x14ac:dyDescent="0.25">
      <c r="A314" s="168">
        <v>310</v>
      </c>
      <c r="B314" s="43" t="s">
        <v>1264</v>
      </c>
      <c r="C314" s="104" t="s">
        <v>1283</v>
      </c>
      <c r="D314" s="27">
        <v>10</v>
      </c>
    </row>
    <row r="315" spans="1:4" x14ac:dyDescent="0.25">
      <c r="A315" s="202" t="s">
        <v>29</v>
      </c>
      <c r="B315" s="203"/>
      <c r="C315" s="22">
        <f>COUNTA(C5:C314)</f>
        <v>310</v>
      </c>
      <c r="D315" s="68"/>
    </row>
    <row r="316" spans="1:4" x14ac:dyDescent="0.25">
      <c r="C316" s="167"/>
    </row>
  </sheetData>
  <mergeCells count="1">
    <mergeCell ref="A315:B315"/>
  </mergeCells>
  <hyperlinks>
    <hyperlink ref="E1" location="'Daftar Tabel'!A1" display="&lt;&lt;&lt; Daftar Tabel"/>
    <hyperlink ref="C128" r:id="rId1"/>
    <hyperlink ref="C127" r:id="rId2"/>
    <hyperlink ref="C126" r:id="rId3"/>
    <hyperlink ref="C125" r:id="rId4"/>
    <hyperlink ref="C124" r:id="rId5"/>
    <hyperlink ref="C123" r:id="rId6"/>
    <hyperlink ref="C122" r:id="rId7"/>
    <hyperlink ref="C121" r:id="rId8"/>
    <hyperlink ref="C120" r:id="rId9"/>
    <hyperlink ref="C119" r:id="rId10"/>
    <hyperlink ref="C118" r:id="rId11"/>
    <hyperlink ref="C117" r:id="rId12"/>
    <hyperlink ref="C116" r:id="rId13"/>
    <hyperlink ref="C115" r:id="rId14"/>
    <hyperlink ref="C114" r:id="rId15"/>
    <hyperlink ref="C113" r:id="rId16"/>
    <hyperlink ref="C112" r:id="rId17"/>
    <hyperlink ref="C111" r:id="rId18"/>
    <hyperlink ref="C110" r:id="rId19"/>
    <hyperlink ref="C109" r:id="rId20"/>
    <hyperlink ref="C108" r:id="rId21"/>
    <hyperlink ref="C107" r:id="rId22"/>
    <hyperlink ref="C106" r:id="rId23"/>
    <hyperlink ref="C105" r:id="rId24"/>
    <hyperlink ref="C104" r:id="rId25"/>
    <hyperlink ref="C103" r:id="rId26"/>
    <hyperlink ref="C102" r:id="rId27"/>
    <hyperlink ref="C101" r:id="rId28"/>
    <hyperlink ref="C100" r:id="rId29"/>
    <hyperlink ref="C99" r:id="rId30"/>
    <hyperlink ref="C98" r:id="rId31"/>
    <hyperlink ref="C97" r:id="rId32"/>
    <hyperlink ref="C96" r:id="rId33"/>
    <hyperlink ref="C95" r:id="rId34"/>
    <hyperlink ref="C94" r:id="rId35"/>
    <hyperlink ref="C93" r:id="rId36"/>
    <hyperlink ref="C92" r:id="rId37"/>
    <hyperlink ref="C91" r:id="rId38"/>
    <hyperlink ref="C90" r:id="rId39"/>
    <hyperlink ref="C89" r:id="rId40"/>
    <hyperlink ref="C88" r:id="rId41"/>
    <hyperlink ref="C87" r:id="rId42"/>
    <hyperlink ref="C86" r:id="rId43"/>
    <hyperlink ref="C85" r:id="rId44"/>
    <hyperlink ref="C84" r:id="rId45"/>
    <hyperlink ref="C83" r:id="rId46"/>
    <hyperlink ref="C82" r:id="rId47"/>
    <hyperlink ref="C81" r:id="rId48"/>
    <hyperlink ref="C80" r:id="rId49"/>
    <hyperlink ref="C79" r:id="rId50"/>
    <hyperlink ref="C78" r:id="rId51"/>
    <hyperlink ref="C77" r:id="rId52"/>
    <hyperlink ref="C76" r:id="rId53"/>
    <hyperlink ref="C75" r:id="rId54"/>
    <hyperlink ref="C74" r:id="rId55"/>
    <hyperlink ref="C73" r:id="rId56"/>
    <hyperlink ref="C72" r:id="rId57"/>
    <hyperlink ref="C71" r:id="rId58"/>
    <hyperlink ref="C70" r:id="rId59"/>
    <hyperlink ref="C69" r:id="rId60"/>
    <hyperlink ref="C68" r:id="rId61"/>
    <hyperlink ref="C67" r:id="rId62"/>
    <hyperlink ref="C66" r:id="rId63"/>
    <hyperlink ref="C65" r:id="rId64"/>
    <hyperlink ref="C64" r:id="rId65"/>
    <hyperlink ref="C63" r:id="rId66"/>
    <hyperlink ref="C62" r:id="rId67"/>
    <hyperlink ref="C61" r:id="rId68"/>
    <hyperlink ref="C60" r:id="rId69"/>
    <hyperlink ref="C59" r:id="rId70"/>
    <hyperlink ref="C58" r:id="rId71"/>
    <hyperlink ref="C57" r:id="rId72"/>
    <hyperlink ref="C56" r:id="rId73"/>
    <hyperlink ref="C55" r:id="rId74"/>
    <hyperlink ref="C54" r:id="rId75"/>
    <hyperlink ref="C53" r:id="rId76"/>
    <hyperlink ref="C52" r:id="rId77"/>
    <hyperlink ref="C51" r:id="rId78"/>
    <hyperlink ref="C50" r:id="rId79"/>
    <hyperlink ref="C49" r:id="rId80"/>
    <hyperlink ref="C48" r:id="rId81"/>
    <hyperlink ref="C47" r:id="rId82"/>
    <hyperlink ref="C46" r:id="rId83"/>
    <hyperlink ref="C45" r:id="rId84"/>
    <hyperlink ref="C44" r:id="rId85"/>
    <hyperlink ref="C43" r:id="rId86"/>
    <hyperlink ref="C42" r:id="rId87"/>
    <hyperlink ref="C41" r:id="rId88"/>
    <hyperlink ref="C40" r:id="rId89"/>
    <hyperlink ref="C39" r:id="rId90"/>
    <hyperlink ref="C38" r:id="rId91"/>
    <hyperlink ref="C37" r:id="rId92"/>
    <hyperlink ref="C36" r:id="rId93"/>
    <hyperlink ref="C35" r:id="rId94"/>
    <hyperlink ref="C34" r:id="rId95"/>
    <hyperlink ref="C33" r:id="rId96"/>
    <hyperlink ref="C32" r:id="rId97"/>
    <hyperlink ref="C31" r:id="rId98"/>
    <hyperlink ref="C30" r:id="rId99"/>
    <hyperlink ref="C29" r:id="rId100"/>
    <hyperlink ref="C28" r:id="rId101"/>
    <hyperlink ref="C27" r:id="rId102"/>
    <hyperlink ref="C26" r:id="rId103"/>
    <hyperlink ref="C25" r:id="rId104"/>
    <hyperlink ref="C24" r:id="rId105"/>
    <hyperlink ref="C23" r:id="rId106"/>
    <hyperlink ref="C22" r:id="rId107"/>
    <hyperlink ref="C21" r:id="rId108"/>
    <hyperlink ref="C20" r:id="rId109"/>
    <hyperlink ref="C19" r:id="rId110"/>
    <hyperlink ref="C18" r:id="rId111"/>
    <hyperlink ref="C17" r:id="rId112"/>
    <hyperlink ref="C16" r:id="rId113"/>
    <hyperlink ref="C15" r:id="rId114"/>
    <hyperlink ref="C14" r:id="rId115"/>
    <hyperlink ref="C13" r:id="rId116"/>
    <hyperlink ref="C12" r:id="rId117"/>
    <hyperlink ref="C11" r:id="rId118"/>
    <hyperlink ref="C10" r:id="rId119"/>
    <hyperlink ref="C9" r:id="rId120"/>
    <hyperlink ref="C8" r:id="rId121"/>
    <hyperlink ref="C7" r:id="rId122"/>
    <hyperlink ref="C6" r:id="rId123"/>
    <hyperlink ref="C129" r:id="rId124"/>
    <hyperlink ref="C130" r:id="rId125"/>
    <hyperlink ref="C131" r:id="rId126"/>
    <hyperlink ref="C132" r:id="rId127"/>
    <hyperlink ref="C133" r:id="rId128"/>
    <hyperlink ref="C134" r:id="rId129"/>
    <hyperlink ref="C135" r:id="rId130"/>
    <hyperlink ref="C136" r:id="rId131"/>
    <hyperlink ref="C137" r:id="rId132"/>
    <hyperlink ref="C138" r:id="rId133"/>
    <hyperlink ref="C139" r:id="rId134"/>
    <hyperlink ref="C140" r:id="rId135"/>
    <hyperlink ref="C141" r:id="rId136"/>
    <hyperlink ref="C142" r:id="rId137"/>
    <hyperlink ref="C143" r:id="rId138"/>
    <hyperlink ref="C144" r:id="rId139"/>
    <hyperlink ref="C145" r:id="rId140"/>
    <hyperlink ref="C146" r:id="rId141"/>
    <hyperlink ref="C147" r:id="rId142"/>
    <hyperlink ref="C149" r:id="rId143"/>
    <hyperlink ref="C148" r:id="rId144"/>
    <hyperlink ref="C150" r:id="rId145"/>
    <hyperlink ref="C151" r:id="rId146"/>
    <hyperlink ref="C152" r:id="rId147"/>
    <hyperlink ref="C153" r:id="rId148"/>
    <hyperlink ref="C154" r:id="rId149"/>
    <hyperlink ref="C155" r:id="rId150"/>
    <hyperlink ref="C156" r:id="rId151"/>
    <hyperlink ref="C157" r:id="rId152"/>
    <hyperlink ref="C158" r:id="rId153"/>
    <hyperlink ref="C159" r:id="rId154"/>
    <hyperlink ref="C160" r:id="rId155"/>
    <hyperlink ref="C161" r:id="rId156"/>
    <hyperlink ref="C163" r:id="rId157"/>
    <hyperlink ref="C162" r:id="rId158"/>
    <hyperlink ref="C164" r:id="rId159"/>
    <hyperlink ref="C165" r:id="rId160"/>
    <hyperlink ref="C166" r:id="rId161"/>
    <hyperlink ref="C167" r:id="rId162"/>
    <hyperlink ref="C168" r:id="rId163"/>
    <hyperlink ref="C169" r:id="rId164"/>
    <hyperlink ref="C170" r:id="rId165"/>
    <hyperlink ref="C171" r:id="rId166"/>
    <hyperlink ref="C172" r:id="rId167"/>
    <hyperlink ref="C173" r:id="rId168"/>
    <hyperlink ref="C174" r:id="rId169"/>
    <hyperlink ref="C175" r:id="rId170"/>
    <hyperlink ref="C176" r:id="rId171"/>
    <hyperlink ref="C177" r:id="rId172"/>
    <hyperlink ref="C178" r:id="rId173"/>
    <hyperlink ref="C179" r:id="rId174"/>
    <hyperlink ref="C180" r:id="rId175"/>
    <hyperlink ref="C181" r:id="rId176"/>
    <hyperlink ref="C182" r:id="rId177"/>
    <hyperlink ref="C183" r:id="rId178"/>
    <hyperlink ref="C184" r:id="rId179"/>
    <hyperlink ref="C185" r:id="rId180"/>
    <hyperlink ref="C186" r:id="rId181"/>
    <hyperlink ref="C187" r:id="rId182"/>
    <hyperlink ref="C188" r:id="rId183"/>
    <hyperlink ref="C189" r:id="rId184"/>
    <hyperlink ref="C190" r:id="rId185"/>
    <hyperlink ref="C191" r:id="rId186"/>
    <hyperlink ref="C192" r:id="rId187"/>
    <hyperlink ref="C193" r:id="rId188"/>
    <hyperlink ref="C194" r:id="rId189"/>
    <hyperlink ref="C195" r:id="rId190"/>
    <hyperlink ref="C196" r:id="rId191"/>
    <hyperlink ref="C197" r:id="rId192"/>
    <hyperlink ref="C198" r:id="rId193"/>
    <hyperlink ref="C202" r:id="rId194"/>
    <hyperlink ref="C201" r:id="rId195"/>
    <hyperlink ref="C200" r:id="rId196"/>
    <hyperlink ref="C199" r:id="rId197"/>
    <hyperlink ref="C203" r:id="rId198"/>
    <hyperlink ref="C204" r:id="rId199"/>
    <hyperlink ref="C205" r:id="rId200"/>
    <hyperlink ref="C206" r:id="rId201"/>
    <hyperlink ref="C207" r:id="rId202"/>
    <hyperlink ref="C208" r:id="rId203"/>
    <hyperlink ref="C209" r:id="rId204"/>
    <hyperlink ref="C210" r:id="rId205"/>
    <hyperlink ref="C211" r:id="rId206"/>
    <hyperlink ref="C212" r:id="rId207"/>
    <hyperlink ref="C214" r:id="rId208"/>
    <hyperlink ref="C213" r:id="rId209"/>
    <hyperlink ref="C216" r:id="rId210"/>
    <hyperlink ref="C215" r:id="rId211"/>
    <hyperlink ref="C217" r:id="rId212"/>
    <hyperlink ref="C218" r:id="rId213"/>
    <hyperlink ref="C219" r:id="rId214"/>
    <hyperlink ref="C220" r:id="rId215"/>
    <hyperlink ref="C221" r:id="rId216"/>
    <hyperlink ref="C222" r:id="rId217"/>
    <hyperlink ref="C223" r:id="rId218"/>
    <hyperlink ref="C224" r:id="rId219"/>
    <hyperlink ref="C225" r:id="rId220"/>
    <hyperlink ref="C226" r:id="rId221"/>
    <hyperlink ref="C227" r:id="rId222"/>
    <hyperlink ref="C228" r:id="rId223"/>
    <hyperlink ref="C229" r:id="rId224"/>
    <hyperlink ref="C230" r:id="rId225"/>
    <hyperlink ref="C231" r:id="rId226"/>
    <hyperlink ref="C232" r:id="rId227"/>
    <hyperlink ref="C233" r:id="rId228"/>
    <hyperlink ref="C234" r:id="rId229"/>
    <hyperlink ref="C235" r:id="rId230"/>
    <hyperlink ref="C236" r:id="rId231"/>
    <hyperlink ref="C237" r:id="rId232"/>
    <hyperlink ref="C238" r:id="rId233"/>
    <hyperlink ref="C239" r:id="rId234"/>
    <hyperlink ref="C240" r:id="rId235"/>
    <hyperlink ref="C241" r:id="rId236"/>
    <hyperlink ref="C242" r:id="rId237"/>
    <hyperlink ref="C243" r:id="rId238"/>
    <hyperlink ref="C244" r:id="rId239"/>
    <hyperlink ref="C245" r:id="rId240"/>
    <hyperlink ref="C246" r:id="rId241"/>
    <hyperlink ref="C247" r:id="rId242"/>
    <hyperlink ref="C248" r:id="rId243"/>
    <hyperlink ref="C249" r:id="rId244"/>
    <hyperlink ref="C250" r:id="rId245"/>
    <hyperlink ref="C251" r:id="rId246"/>
    <hyperlink ref="C252" r:id="rId247"/>
    <hyperlink ref="C253" r:id="rId248"/>
    <hyperlink ref="C254" r:id="rId249"/>
    <hyperlink ref="C255" r:id="rId250"/>
    <hyperlink ref="C256" r:id="rId251"/>
    <hyperlink ref="C257" r:id="rId252"/>
    <hyperlink ref="C258" r:id="rId253"/>
    <hyperlink ref="C259" r:id="rId254"/>
    <hyperlink ref="C260" r:id="rId255"/>
    <hyperlink ref="C261" r:id="rId256"/>
    <hyperlink ref="C262" r:id="rId257"/>
    <hyperlink ref="C263" r:id="rId258"/>
    <hyperlink ref="C264" r:id="rId259"/>
    <hyperlink ref="C265" r:id="rId260"/>
    <hyperlink ref="C266" r:id="rId261"/>
    <hyperlink ref="C267" r:id="rId262"/>
    <hyperlink ref="C268" r:id="rId263"/>
    <hyperlink ref="C269" r:id="rId264"/>
    <hyperlink ref="C270" r:id="rId265"/>
    <hyperlink ref="C271" r:id="rId266"/>
    <hyperlink ref="C272" r:id="rId267"/>
    <hyperlink ref="C273" r:id="rId268"/>
    <hyperlink ref="C274" r:id="rId269"/>
    <hyperlink ref="C275" r:id="rId270"/>
    <hyperlink ref="C276" r:id="rId271"/>
    <hyperlink ref="C278" r:id="rId272"/>
    <hyperlink ref="C277" r:id="rId273"/>
    <hyperlink ref="C279" r:id="rId274"/>
    <hyperlink ref="C280" r:id="rId275"/>
    <hyperlink ref="C281" r:id="rId276"/>
    <hyperlink ref="C282" r:id="rId277"/>
    <hyperlink ref="C283" r:id="rId278"/>
    <hyperlink ref="C284" r:id="rId279"/>
    <hyperlink ref="C285" r:id="rId280"/>
    <hyperlink ref="C286" r:id="rId281"/>
    <hyperlink ref="C287" r:id="rId282"/>
    <hyperlink ref="C288" r:id="rId283"/>
    <hyperlink ref="C289" r:id="rId284"/>
    <hyperlink ref="C290" r:id="rId285"/>
    <hyperlink ref="C291" r:id="rId286"/>
    <hyperlink ref="C292" r:id="rId287"/>
    <hyperlink ref="C293" r:id="rId288"/>
    <hyperlink ref="C294" r:id="rId289"/>
    <hyperlink ref="C295" r:id="rId290"/>
    <hyperlink ref="C296" r:id="rId291"/>
    <hyperlink ref="C297" r:id="rId292"/>
    <hyperlink ref="C298" r:id="rId293"/>
    <hyperlink ref="C299" r:id="rId294"/>
    <hyperlink ref="C300" r:id="rId295"/>
    <hyperlink ref="C301" r:id="rId296"/>
    <hyperlink ref="C302" r:id="rId297"/>
    <hyperlink ref="C303" r:id="rId298"/>
    <hyperlink ref="C304" r:id="rId299"/>
    <hyperlink ref="C305" r:id="rId300"/>
    <hyperlink ref="C306" r:id="rId301"/>
    <hyperlink ref="C307" r:id="rId302"/>
    <hyperlink ref="C308" r:id="rId303"/>
    <hyperlink ref="C309" r:id="rId304"/>
    <hyperlink ref="C310" r:id="rId305"/>
    <hyperlink ref="C311" r:id="rId306"/>
    <hyperlink ref="C312" r:id="rId307"/>
    <hyperlink ref="C313" r:id="rId308"/>
    <hyperlink ref="C314" r:id="rId309"/>
    <hyperlink ref="C5" r:id="rId31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12"/>
  <sheetViews>
    <sheetView workbookViewId="0">
      <pane xSplit="1" ySplit="5" topLeftCell="B6" activePane="bottomRight" state="frozen"/>
      <selection pane="topRight" activeCell="B1" sqref="B1"/>
      <selection pane="bottomLeft" activeCell="A5" sqref="A5"/>
      <selection pane="bottomRight" activeCell="E17" sqref="E17"/>
    </sheetView>
  </sheetViews>
  <sheetFormatPr defaultColWidth="8.85546875" defaultRowHeight="15" x14ac:dyDescent="0.25"/>
  <cols>
    <col min="1" max="1" width="5.5703125" customWidth="1"/>
    <col min="2" max="2" width="32.5703125" customWidth="1"/>
    <col min="3" max="3" width="12.5703125" style="2" customWidth="1"/>
    <col min="4" max="4" width="24.5703125" customWidth="1"/>
    <col min="5" max="5" width="14.5703125" bestFit="1" customWidth="1"/>
  </cols>
  <sheetData>
    <row r="1" spans="1:5" x14ac:dyDescent="0.25">
      <c r="A1" s="41" t="s">
        <v>254</v>
      </c>
      <c r="E1" s="85" t="s">
        <v>304</v>
      </c>
    </row>
    <row r="2" spans="1:5" x14ac:dyDescent="0.25">
      <c r="A2" s="41"/>
      <c r="E2" s="89"/>
    </row>
    <row r="3" spans="1:5" x14ac:dyDescent="0.25">
      <c r="A3" s="41" t="s">
        <v>343</v>
      </c>
    </row>
    <row r="4" spans="1:5" ht="38.25" x14ac:dyDescent="0.25">
      <c r="A4" s="26" t="s">
        <v>197</v>
      </c>
      <c r="B4" s="26" t="s">
        <v>246</v>
      </c>
      <c r="C4" s="26" t="s">
        <v>332</v>
      </c>
      <c r="D4" s="26" t="s">
        <v>8</v>
      </c>
    </row>
    <row r="5" spans="1:5" x14ac:dyDescent="0.25">
      <c r="A5" s="57">
        <v>1</v>
      </c>
      <c r="B5" s="57">
        <v>2</v>
      </c>
      <c r="C5" s="57">
        <v>3</v>
      </c>
      <c r="D5" s="57">
        <v>4</v>
      </c>
    </row>
    <row r="6" spans="1:5" x14ac:dyDescent="0.25">
      <c r="A6" s="47" t="s">
        <v>223</v>
      </c>
      <c r="B6" s="204" t="s">
        <v>255</v>
      </c>
      <c r="C6" s="205"/>
      <c r="D6" s="206"/>
    </row>
    <row r="7" spans="1:5" x14ac:dyDescent="0.25">
      <c r="A7" s="45">
        <v>1</v>
      </c>
      <c r="B7" s="69"/>
      <c r="C7" s="46"/>
      <c r="D7" s="43"/>
    </row>
    <row r="8" spans="1:5" x14ac:dyDescent="0.25">
      <c r="A8" s="45">
        <v>2</v>
      </c>
      <c r="B8" s="69"/>
      <c r="C8" s="46"/>
      <c r="D8" s="43"/>
    </row>
    <row r="9" spans="1:5" x14ac:dyDescent="0.25">
      <c r="A9" s="45">
        <v>3</v>
      </c>
      <c r="B9" s="69"/>
      <c r="C9" s="46"/>
      <c r="D9" s="43"/>
    </row>
    <row r="10" spans="1:5" x14ac:dyDescent="0.25">
      <c r="A10" s="45">
        <v>4</v>
      </c>
      <c r="B10" s="69"/>
      <c r="C10" s="46"/>
      <c r="D10" s="43"/>
    </row>
    <row r="11" spans="1:5" x14ac:dyDescent="0.25">
      <c r="A11" s="45" t="s">
        <v>24</v>
      </c>
      <c r="B11" s="69"/>
      <c r="C11" s="46"/>
      <c r="D11" s="43"/>
    </row>
    <row r="12" spans="1:5" x14ac:dyDescent="0.25">
      <c r="A12" s="207" t="s">
        <v>29</v>
      </c>
      <c r="B12" s="207"/>
      <c r="C12" s="45">
        <f>COUNTA(B7:B11)</f>
        <v>0</v>
      </c>
      <c r="D12" s="68"/>
    </row>
  </sheetData>
  <mergeCells count="2">
    <mergeCell ref="B6:D6"/>
    <mergeCell ref="A12:B12"/>
  </mergeCells>
  <hyperlinks>
    <hyperlink ref="E1" location="'Daftar Tabel'!A1" display="&lt;&lt;&lt; Daftar Tabel"/>
  </hyperlinks>
  <pageMargins left="0.7" right="0.7" top="0.75" bottom="0.75" header="0.3" footer="0.3"/>
  <pageSetup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210"/>
  <sheetViews>
    <sheetView workbookViewId="0">
      <pane xSplit="1" ySplit="5" topLeftCell="B132" activePane="bottomRight" state="frozen"/>
      <selection pane="topRight" activeCell="B1" sqref="B1"/>
      <selection pane="bottomLeft" activeCell="A5" sqref="A5"/>
      <selection pane="bottomRight" activeCell="D138" sqref="D138"/>
    </sheetView>
  </sheetViews>
  <sheetFormatPr defaultColWidth="8.85546875" defaultRowHeight="15" x14ac:dyDescent="0.25"/>
  <cols>
    <col min="1" max="1" width="5.5703125" customWidth="1"/>
    <col min="2" max="2" width="46.42578125" customWidth="1"/>
    <col min="3" max="3" width="12.5703125" style="2" customWidth="1"/>
    <col min="4" max="4" width="24.5703125" customWidth="1"/>
    <col min="5" max="5" width="14.5703125" bestFit="1" customWidth="1"/>
  </cols>
  <sheetData>
    <row r="1" spans="1:5" x14ac:dyDescent="0.25">
      <c r="A1" s="41" t="s">
        <v>254</v>
      </c>
      <c r="E1" s="85" t="s">
        <v>304</v>
      </c>
    </row>
    <row r="2" spans="1:5" x14ac:dyDescent="0.25">
      <c r="A2" s="50"/>
    </row>
    <row r="3" spans="1:5" x14ac:dyDescent="0.25">
      <c r="A3" s="41" t="s">
        <v>344</v>
      </c>
    </row>
    <row r="4" spans="1:5" ht="38.25" x14ac:dyDescent="0.25">
      <c r="A4" s="109" t="s">
        <v>197</v>
      </c>
      <c r="B4" s="109" t="s">
        <v>246</v>
      </c>
      <c r="C4" s="109" t="s">
        <v>332</v>
      </c>
      <c r="D4" s="109" t="s">
        <v>8</v>
      </c>
    </row>
    <row r="5" spans="1:5" x14ac:dyDescent="0.25">
      <c r="A5" s="57">
        <v>1</v>
      </c>
      <c r="B5" s="57">
        <v>2</v>
      </c>
      <c r="C5" s="57">
        <v>3</v>
      </c>
      <c r="D5" s="57">
        <v>4</v>
      </c>
    </row>
    <row r="6" spans="1:5" ht="42" customHeight="1" x14ac:dyDescent="0.25">
      <c r="A6" s="110" t="s">
        <v>224</v>
      </c>
      <c r="B6" s="204" t="s">
        <v>256</v>
      </c>
      <c r="C6" s="205"/>
      <c r="D6" s="206"/>
    </row>
    <row r="7" spans="1:5" ht="68.25" customHeight="1" x14ac:dyDescent="0.25">
      <c r="A7" s="45">
        <v>1</v>
      </c>
      <c r="B7" s="169" t="s">
        <v>2509</v>
      </c>
      <c r="C7" s="46">
        <v>2020</v>
      </c>
      <c r="D7" s="114" t="s">
        <v>2510</v>
      </c>
    </row>
    <row r="8" spans="1:5" ht="45" x14ac:dyDescent="0.25">
      <c r="A8" s="45">
        <v>2</v>
      </c>
      <c r="B8" s="169" t="s">
        <v>2511</v>
      </c>
      <c r="C8" s="46">
        <v>2020</v>
      </c>
      <c r="D8" s="115" t="s">
        <v>2512</v>
      </c>
    </row>
    <row r="9" spans="1:5" ht="90" x14ac:dyDescent="0.25">
      <c r="A9" s="45">
        <v>3</v>
      </c>
      <c r="B9" s="169" t="s">
        <v>2513</v>
      </c>
      <c r="C9" s="46">
        <v>2020</v>
      </c>
      <c r="D9" s="115" t="s">
        <v>2514</v>
      </c>
    </row>
    <row r="10" spans="1:5" ht="45" x14ac:dyDescent="0.25">
      <c r="A10" s="45">
        <v>4</v>
      </c>
      <c r="B10" s="169" t="s">
        <v>1284</v>
      </c>
      <c r="C10" s="46">
        <v>2018</v>
      </c>
      <c r="D10" s="115" t="s">
        <v>2515</v>
      </c>
    </row>
    <row r="11" spans="1:5" ht="45" x14ac:dyDescent="0.25">
      <c r="A11" s="45">
        <v>5</v>
      </c>
      <c r="B11" s="169" t="s">
        <v>2516</v>
      </c>
      <c r="C11" s="46">
        <v>2020</v>
      </c>
      <c r="D11" s="115" t="s">
        <v>2517</v>
      </c>
    </row>
    <row r="12" spans="1:5" ht="45" x14ac:dyDescent="0.25">
      <c r="A12" s="45">
        <v>6</v>
      </c>
      <c r="B12" s="169" t="s">
        <v>2518</v>
      </c>
      <c r="C12" s="46">
        <v>2020</v>
      </c>
      <c r="D12" s="115" t="s">
        <v>2519</v>
      </c>
    </row>
    <row r="13" spans="1:5" ht="30" x14ac:dyDescent="0.25">
      <c r="A13" s="45">
        <v>7</v>
      </c>
      <c r="B13" s="169" t="s">
        <v>2520</v>
      </c>
      <c r="C13" s="46">
        <v>2020</v>
      </c>
      <c r="D13" s="115" t="s">
        <v>2521</v>
      </c>
    </row>
    <row r="14" spans="1:5" x14ac:dyDescent="0.25">
      <c r="A14" s="45">
        <v>8</v>
      </c>
      <c r="B14" s="169" t="s">
        <v>2522</v>
      </c>
      <c r="C14" s="46">
        <v>2020</v>
      </c>
      <c r="D14" s="115" t="s">
        <v>2523</v>
      </c>
    </row>
    <row r="15" spans="1:5" ht="75" x14ac:dyDescent="0.25">
      <c r="A15" s="45">
        <v>9</v>
      </c>
      <c r="B15" s="169" t="s">
        <v>2524</v>
      </c>
      <c r="C15" s="46">
        <v>2020</v>
      </c>
      <c r="D15" s="115" t="s">
        <v>2525</v>
      </c>
    </row>
    <row r="16" spans="1:5" ht="45" x14ac:dyDescent="0.25">
      <c r="A16" s="45">
        <v>10</v>
      </c>
      <c r="B16" s="169" t="s">
        <v>2526</v>
      </c>
      <c r="C16" s="46">
        <v>2020</v>
      </c>
      <c r="D16" s="115" t="s">
        <v>2527</v>
      </c>
    </row>
    <row r="17" spans="1:4" ht="43.9" customHeight="1" x14ac:dyDescent="0.25">
      <c r="A17" s="45">
        <v>11</v>
      </c>
      <c r="B17" s="169" t="s">
        <v>2528</v>
      </c>
      <c r="C17" s="46">
        <v>2020</v>
      </c>
      <c r="D17" s="115" t="s">
        <v>2529</v>
      </c>
    </row>
    <row r="18" spans="1:4" x14ac:dyDescent="0.25">
      <c r="A18" s="45">
        <v>12</v>
      </c>
      <c r="B18" s="169" t="s">
        <v>2530</v>
      </c>
      <c r="C18" s="46">
        <v>2020</v>
      </c>
      <c r="D18" s="115" t="s">
        <v>2531</v>
      </c>
    </row>
    <row r="19" spans="1:4" ht="60" x14ac:dyDescent="0.25">
      <c r="A19" s="45">
        <v>13</v>
      </c>
      <c r="B19" s="169" t="s">
        <v>2532</v>
      </c>
      <c r="C19" s="46">
        <v>2020</v>
      </c>
      <c r="D19" s="115" t="s">
        <v>2533</v>
      </c>
    </row>
    <row r="20" spans="1:4" ht="45" x14ac:dyDescent="0.25">
      <c r="A20" s="45">
        <v>14</v>
      </c>
      <c r="B20" s="169" t="s">
        <v>2534</v>
      </c>
      <c r="C20" s="46">
        <v>2020</v>
      </c>
      <c r="D20" s="115" t="s">
        <v>2535</v>
      </c>
    </row>
    <row r="21" spans="1:4" ht="45" x14ac:dyDescent="0.25">
      <c r="A21" s="45">
        <v>15</v>
      </c>
      <c r="B21" s="169" t="s">
        <v>2536</v>
      </c>
      <c r="C21" s="46">
        <v>2020</v>
      </c>
      <c r="D21" s="115" t="s">
        <v>2537</v>
      </c>
    </row>
    <row r="22" spans="1:4" ht="45" x14ac:dyDescent="0.25">
      <c r="A22" s="45">
        <v>16</v>
      </c>
      <c r="B22" s="169" t="s">
        <v>2538</v>
      </c>
      <c r="C22" s="46">
        <v>2020</v>
      </c>
      <c r="D22" s="115" t="s">
        <v>2539</v>
      </c>
    </row>
    <row r="23" spans="1:4" ht="45" x14ac:dyDescent="0.25">
      <c r="A23" s="45">
        <v>17</v>
      </c>
      <c r="B23" s="169" t="s">
        <v>2540</v>
      </c>
      <c r="C23" s="46">
        <v>2020</v>
      </c>
      <c r="D23" s="115" t="s">
        <v>2541</v>
      </c>
    </row>
    <row r="24" spans="1:4" ht="45" x14ac:dyDescent="0.25">
      <c r="A24" s="45">
        <v>18</v>
      </c>
      <c r="B24" s="169" t="s">
        <v>2542</v>
      </c>
      <c r="C24" s="46">
        <v>2020</v>
      </c>
      <c r="D24" s="115" t="s">
        <v>2543</v>
      </c>
    </row>
    <row r="25" spans="1:4" ht="30" x14ac:dyDescent="0.25">
      <c r="A25" s="45">
        <v>19</v>
      </c>
      <c r="B25" s="169" t="s">
        <v>2544</v>
      </c>
      <c r="C25" s="46">
        <v>2020</v>
      </c>
      <c r="D25" s="115" t="s">
        <v>2545</v>
      </c>
    </row>
    <row r="26" spans="1:4" ht="60" x14ac:dyDescent="0.25">
      <c r="A26" s="45">
        <v>20</v>
      </c>
      <c r="B26" s="169" t="s">
        <v>2546</v>
      </c>
      <c r="C26" s="46">
        <v>2020</v>
      </c>
      <c r="D26" s="115" t="s">
        <v>2547</v>
      </c>
    </row>
    <row r="27" spans="1:4" ht="30" x14ac:dyDescent="0.25">
      <c r="A27" s="45">
        <v>21</v>
      </c>
      <c r="B27" s="169" t="s">
        <v>2548</v>
      </c>
      <c r="C27" s="46">
        <v>2020</v>
      </c>
      <c r="D27" s="115" t="s">
        <v>2549</v>
      </c>
    </row>
    <row r="28" spans="1:4" x14ac:dyDescent="0.25">
      <c r="A28" s="45">
        <v>22</v>
      </c>
      <c r="B28" s="169" t="s">
        <v>2550</v>
      </c>
      <c r="C28" s="46">
        <v>2020</v>
      </c>
      <c r="D28" s="115" t="s">
        <v>2551</v>
      </c>
    </row>
    <row r="29" spans="1:4" x14ac:dyDescent="0.25">
      <c r="A29" s="45">
        <v>23</v>
      </c>
      <c r="B29" s="169" t="s">
        <v>2552</v>
      </c>
      <c r="C29" s="46">
        <v>2020</v>
      </c>
      <c r="D29" s="115" t="s">
        <v>2553</v>
      </c>
    </row>
    <row r="30" spans="1:4" ht="30" x14ac:dyDescent="0.25">
      <c r="A30" s="45">
        <v>24</v>
      </c>
      <c r="B30" s="169" t="s">
        <v>2554</v>
      </c>
      <c r="C30" s="46">
        <v>2020</v>
      </c>
      <c r="D30" s="115" t="s">
        <v>2555</v>
      </c>
    </row>
    <row r="31" spans="1:4" ht="60" x14ac:dyDescent="0.25">
      <c r="A31" s="45">
        <v>25</v>
      </c>
      <c r="B31" s="169" t="s">
        <v>2556</v>
      </c>
      <c r="C31" s="46">
        <v>2020</v>
      </c>
      <c r="D31" s="115" t="s">
        <v>2557</v>
      </c>
    </row>
    <row r="32" spans="1:4" ht="46.15" customHeight="1" x14ac:dyDescent="0.25">
      <c r="A32" s="45">
        <v>26</v>
      </c>
      <c r="B32" s="169" t="s">
        <v>1285</v>
      </c>
      <c r="C32" s="46">
        <v>2018</v>
      </c>
      <c r="D32" s="115" t="s">
        <v>2558</v>
      </c>
    </row>
    <row r="33" spans="1:4" ht="30" x14ac:dyDescent="0.25">
      <c r="A33" s="45">
        <v>27</v>
      </c>
      <c r="B33" s="169" t="s">
        <v>2559</v>
      </c>
      <c r="C33" s="46">
        <v>2020</v>
      </c>
      <c r="D33" s="115" t="s">
        <v>2560</v>
      </c>
    </row>
    <row r="34" spans="1:4" ht="30" x14ac:dyDescent="0.25">
      <c r="A34" s="45">
        <v>28</v>
      </c>
      <c r="B34" s="169" t="s">
        <v>2561</v>
      </c>
      <c r="C34" s="46">
        <v>2020</v>
      </c>
      <c r="D34" s="115" t="s">
        <v>2562</v>
      </c>
    </row>
    <row r="35" spans="1:4" ht="25.5" x14ac:dyDescent="0.25">
      <c r="A35" s="45">
        <v>29</v>
      </c>
      <c r="B35" s="69" t="s">
        <v>2563</v>
      </c>
      <c r="C35" s="46">
        <v>2020</v>
      </c>
      <c r="D35" s="115" t="s">
        <v>2564</v>
      </c>
    </row>
    <row r="36" spans="1:4" ht="25.5" x14ac:dyDescent="0.25">
      <c r="A36" s="45">
        <v>30</v>
      </c>
      <c r="B36" s="69" t="s">
        <v>2565</v>
      </c>
      <c r="C36" s="46">
        <v>2020</v>
      </c>
      <c r="D36" s="115" t="s">
        <v>2566</v>
      </c>
    </row>
    <row r="37" spans="1:4" ht="38.25" x14ac:dyDescent="0.25">
      <c r="A37" s="45">
        <v>31</v>
      </c>
      <c r="B37" s="69" t="s">
        <v>2567</v>
      </c>
      <c r="C37" s="46">
        <v>2020</v>
      </c>
      <c r="D37" s="115" t="s">
        <v>2568</v>
      </c>
    </row>
    <row r="38" spans="1:4" ht="38.25" x14ac:dyDescent="0.25">
      <c r="A38" s="45">
        <v>32</v>
      </c>
      <c r="B38" s="69" t="s">
        <v>2569</v>
      </c>
      <c r="C38" s="46">
        <v>2020</v>
      </c>
      <c r="D38" s="115" t="s">
        <v>2570</v>
      </c>
    </row>
    <row r="39" spans="1:4" x14ac:dyDescent="0.25">
      <c r="A39" s="45">
        <v>33</v>
      </c>
      <c r="B39" s="69" t="s">
        <v>2571</v>
      </c>
      <c r="C39" s="46">
        <v>2020</v>
      </c>
      <c r="D39" s="115" t="s">
        <v>2572</v>
      </c>
    </row>
    <row r="40" spans="1:4" ht="25.5" x14ac:dyDescent="0.25">
      <c r="A40" s="45">
        <v>34</v>
      </c>
      <c r="B40" s="69" t="s">
        <v>2573</v>
      </c>
      <c r="C40" s="46">
        <v>2020</v>
      </c>
      <c r="D40" s="115" t="s">
        <v>2574</v>
      </c>
    </row>
    <row r="41" spans="1:4" ht="25.5" x14ac:dyDescent="0.25">
      <c r="A41" s="45">
        <v>35</v>
      </c>
      <c r="B41" s="69" t="s">
        <v>2575</v>
      </c>
      <c r="C41" s="46">
        <v>2020</v>
      </c>
      <c r="D41" s="115" t="s">
        <v>2576</v>
      </c>
    </row>
    <row r="42" spans="1:4" ht="25.5" x14ac:dyDescent="0.25">
      <c r="A42" s="45">
        <v>36</v>
      </c>
      <c r="B42" s="69" t="s">
        <v>2577</v>
      </c>
      <c r="C42" s="46">
        <v>2020</v>
      </c>
      <c r="D42" s="115" t="s">
        <v>2578</v>
      </c>
    </row>
    <row r="43" spans="1:4" ht="38.25" x14ac:dyDescent="0.25">
      <c r="A43" s="45">
        <v>37</v>
      </c>
      <c r="B43" s="69" t="s">
        <v>2579</v>
      </c>
      <c r="C43" s="46">
        <v>2020</v>
      </c>
      <c r="D43" s="115" t="s">
        <v>2580</v>
      </c>
    </row>
    <row r="44" spans="1:4" ht="25.5" x14ac:dyDescent="0.25">
      <c r="A44" s="45">
        <v>38</v>
      </c>
      <c r="B44" s="69" t="s">
        <v>2581</v>
      </c>
      <c r="C44" s="46">
        <v>2020</v>
      </c>
      <c r="D44" s="115" t="s">
        <v>2582</v>
      </c>
    </row>
    <row r="45" spans="1:4" ht="38.25" x14ac:dyDescent="0.25">
      <c r="A45" s="45">
        <v>39</v>
      </c>
      <c r="B45" s="69" t="s">
        <v>2583</v>
      </c>
      <c r="C45" s="46">
        <v>2020</v>
      </c>
      <c r="D45" s="115" t="s">
        <v>2584</v>
      </c>
    </row>
    <row r="46" spans="1:4" ht="38.25" x14ac:dyDescent="0.25">
      <c r="A46" s="45">
        <v>40</v>
      </c>
      <c r="B46" s="69" t="s">
        <v>2585</v>
      </c>
      <c r="C46" s="46">
        <v>2019</v>
      </c>
      <c r="D46" s="115" t="s">
        <v>2586</v>
      </c>
    </row>
    <row r="47" spans="1:4" x14ac:dyDescent="0.25">
      <c r="A47" s="45">
        <v>41</v>
      </c>
      <c r="B47" s="69" t="s">
        <v>2587</v>
      </c>
      <c r="C47" s="46">
        <v>2019</v>
      </c>
      <c r="D47" s="115" t="s">
        <v>2588</v>
      </c>
    </row>
    <row r="48" spans="1:4" ht="42.6" customHeight="1" x14ac:dyDescent="0.25">
      <c r="A48" s="45">
        <v>42</v>
      </c>
      <c r="B48" s="69" t="s">
        <v>2589</v>
      </c>
      <c r="C48" s="46">
        <v>2020</v>
      </c>
      <c r="D48" s="115" t="s">
        <v>2590</v>
      </c>
    </row>
    <row r="49" spans="1:4" ht="25.5" x14ac:dyDescent="0.25">
      <c r="A49" s="45">
        <v>43</v>
      </c>
      <c r="B49" s="69" t="s">
        <v>2591</v>
      </c>
      <c r="C49" s="46">
        <v>2020</v>
      </c>
      <c r="D49" s="115" t="s">
        <v>2592</v>
      </c>
    </row>
    <row r="50" spans="1:4" ht="25.5" x14ac:dyDescent="0.25">
      <c r="A50" s="45">
        <v>44</v>
      </c>
      <c r="B50" s="69" t="s">
        <v>2593</v>
      </c>
      <c r="C50" s="46">
        <v>2020</v>
      </c>
      <c r="D50" s="115" t="s">
        <v>2594</v>
      </c>
    </row>
    <row r="51" spans="1:4" ht="25.5" x14ac:dyDescent="0.25">
      <c r="A51" s="45">
        <v>45</v>
      </c>
      <c r="B51" s="69" t="s">
        <v>2595</v>
      </c>
      <c r="C51" s="46">
        <v>2020</v>
      </c>
      <c r="D51" s="115" t="s">
        <v>2596</v>
      </c>
    </row>
    <row r="52" spans="1:4" ht="25.5" x14ac:dyDescent="0.25">
      <c r="A52" s="45">
        <v>46</v>
      </c>
      <c r="B52" s="69" t="s">
        <v>2597</v>
      </c>
      <c r="C52" s="46">
        <v>2020</v>
      </c>
      <c r="D52" s="115" t="s">
        <v>2598</v>
      </c>
    </row>
    <row r="53" spans="1:4" ht="25.5" x14ac:dyDescent="0.25">
      <c r="A53" s="45">
        <v>47</v>
      </c>
      <c r="B53" s="69" t="s">
        <v>2599</v>
      </c>
      <c r="C53" s="46">
        <v>2020</v>
      </c>
      <c r="D53" s="115" t="s">
        <v>2600</v>
      </c>
    </row>
    <row r="54" spans="1:4" ht="38.25" x14ac:dyDescent="0.25">
      <c r="A54" s="45">
        <v>48</v>
      </c>
      <c r="B54" s="69" t="s">
        <v>2601</v>
      </c>
      <c r="C54" s="46">
        <v>2020</v>
      </c>
      <c r="D54" s="115" t="s">
        <v>2602</v>
      </c>
    </row>
    <row r="55" spans="1:4" ht="38.25" x14ac:dyDescent="0.25">
      <c r="A55" s="45">
        <v>49</v>
      </c>
      <c r="B55" s="69" t="s">
        <v>2603</v>
      </c>
      <c r="C55" s="46">
        <v>2020</v>
      </c>
      <c r="D55" s="115" t="s">
        <v>2604</v>
      </c>
    </row>
    <row r="56" spans="1:4" x14ac:dyDescent="0.25">
      <c r="A56" s="45">
        <v>50</v>
      </c>
      <c r="B56" s="69" t="s">
        <v>2605</v>
      </c>
      <c r="C56" s="46">
        <v>2020</v>
      </c>
      <c r="D56" s="115" t="s">
        <v>2606</v>
      </c>
    </row>
    <row r="57" spans="1:4" ht="38.25" x14ac:dyDescent="0.25">
      <c r="A57" s="45">
        <v>51</v>
      </c>
      <c r="B57" s="69" t="s">
        <v>2607</v>
      </c>
      <c r="C57" s="46">
        <v>2020</v>
      </c>
      <c r="D57" s="115" t="s">
        <v>2608</v>
      </c>
    </row>
    <row r="58" spans="1:4" ht="38.25" x14ac:dyDescent="0.25">
      <c r="A58" s="45">
        <v>52</v>
      </c>
      <c r="B58" s="69" t="s">
        <v>2609</v>
      </c>
      <c r="C58" s="46">
        <v>2020</v>
      </c>
      <c r="D58" s="115" t="s">
        <v>2610</v>
      </c>
    </row>
    <row r="59" spans="1:4" ht="38.25" x14ac:dyDescent="0.25">
      <c r="A59" s="45">
        <v>53</v>
      </c>
      <c r="B59" s="69" t="s">
        <v>2611</v>
      </c>
      <c r="C59" s="46">
        <v>2020</v>
      </c>
      <c r="D59" s="115" t="s">
        <v>2612</v>
      </c>
    </row>
    <row r="60" spans="1:4" ht="38.25" x14ac:dyDescent="0.25">
      <c r="A60" s="45">
        <v>54</v>
      </c>
      <c r="B60" s="69" t="s">
        <v>2613</v>
      </c>
      <c r="C60" s="46">
        <v>2019</v>
      </c>
      <c r="D60" s="115" t="s">
        <v>2614</v>
      </c>
    </row>
    <row r="61" spans="1:4" ht="25.5" x14ac:dyDescent="0.25">
      <c r="A61" s="45">
        <v>55</v>
      </c>
      <c r="B61" s="69" t="s">
        <v>2615</v>
      </c>
      <c r="C61" s="46">
        <v>2020</v>
      </c>
      <c r="D61" s="115" t="s">
        <v>2616</v>
      </c>
    </row>
    <row r="62" spans="1:4" ht="30.6" customHeight="1" x14ac:dyDescent="0.25">
      <c r="A62" s="45">
        <v>56</v>
      </c>
      <c r="B62" s="169" t="s">
        <v>2617</v>
      </c>
      <c r="C62" s="46">
        <v>2020</v>
      </c>
      <c r="D62" s="115" t="s">
        <v>2618</v>
      </c>
    </row>
    <row r="63" spans="1:4" ht="44.45" customHeight="1" x14ac:dyDescent="0.25">
      <c r="A63" s="45">
        <v>57</v>
      </c>
      <c r="B63" s="169" t="s">
        <v>2619</v>
      </c>
      <c r="C63" s="46">
        <v>2020</v>
      </c>
      <c r="D63" s="115" t="s">
        <v>2620</v>
      </c>
    </row>
    <row r="64" spans="1:4" ht="90" x14ac:dyDescent="0.25">
      <c r="A64" s="45">
        <v>58</v>
      </c>
      <c r="B64" s="169" t="s">
        <v>2513</v>
      </c>
      <c r="C64" s="46">
        <v>2020</v>
      </c>
      <c r="D64" s="115" t="s">
        <v>2514</v>
      </c>
    </row>
    <row r="65" spans="1:4" ht="45" x14ac:dyDescent="0.25">
      <c r="A65" s="45">
        <v>59</v>
      </c>
      <c r="B65" s="169" t="s">
        <v>2516</v>
      </c>
      <c r="C65" s="46">
        <v>2020</v>
      </c>
      <c r="D65" s="115" t="s">
        <v>2517</v>
      </c>
    </row>
    <row r="66" spans="1:4" ht="45" x14ac:dyDescent="0.25">
      <c r="A66" s="45">
        <v>60</v>
      </c>
      <c r="B66" s="169" t="s">
        <v>2518</v>
      </c>
      <c r="C66" s="46">
        <v>2020</v>
      </c>
      <c r="D66" s="115" t="s">
        <v>2519</v>
      </c>
    </row>
    <row r="67" spans="1:4" ht="30" x14ac:dyDescent="0.25">
      <c r="A67" s="45">
        <v>61</v>
      </c>
      <c r="B67" s="169" t="s">
        <v>2520</v>
      </c>
      <c r="C67" s="46">
        <v>2020</v>
      </c>
      <c r="D67" s="115" t="s">
        <v>2521</v>
      </c>
    </row>
    <row r="68" spans="1:4" x14ac:dyDescent="0.25">
      <c r="A68" s="45">
        <v>62</v>
      </c>
      <c r="B68" s="169" t="s">
        <v>2522</v>
      </c>
      <c r="C68" s="46">
        <v>2020</v>
      </c>
      <c r="D68" s="115" t="s">
        <v>2523</v>
      </c>
    </row>
    <row r="69" spans="1:4" ht="60" x14ac:dyDescent="0.25">
      <c r="A69" s="45">
        <v>63</v>
      </c>
      <c r="B69" s="169" t="s">
        <v>2621</v>
      </c>
      <c r="C69" s="46">
        <v>2020</v>
      </c>
      <c r="D69" s="115" t="s">
        <v>2525</v>
      </c>
    </row>
    <row r="70" spans="1:4" ht="45" x14ac:dyDescent="0.25">
      <c r="A70" s="45">
        <v>64</v>
      </c>
      <c r="B70" s="169" t="s">
        <v>2526</v>
      </c>
      <c r="C70" s="46">
        <v>2020</v>
      </c>
      <c r="D70" s="115" t="s">
        <v>2527</v>
      </c>
    </row>
    <row r="71" spans="1:4" ht="60" x14ac:dyDescent="0.25">
      <c r="A71" s="45">
        <v>65</v>
      </c>
      <c r="B71" s="169" t="s">
        <v>2622</v>
      </c>
      <c r="C71" s="46">
        <v>2020</v>
      </c>
      <c r="D71" s="115" t="s">
        <v>2623</v>
      </c>
    </row>
    <row r="72" spans="1:4" ht="60" x14ac:dyDescent="0.25">
      <c r="A72" s="45">
        <v>66</v>
      </c>
      <c r="B72" s="169" t="s">
        <v>2528</v>
      </c>
      <c r="C72" s="46">
        <v>2020</v>
      </c>
      <c r="D72" s="115" t="s">
        <v>2529</v>
      </c>
    </row>
    <row r="73" spans="1:4" ht="75" x14ac:dyDescent="0.25">
      <c r="A73" s="45">
        <v>67</v>
      </c>
      <c r="B73" s="169" t="s">
        <v>2624</v>
      </c>
      <c r="C73" s="46">
        <v>2020</v>
      </c>
      <c r="D73" s="115" t="s">
        <v>2533</v>
      </c>
    </row>
    <row r="74" spans="1:4" x14ac:dyDescent="0.25">
      <c r="A74" s="45">
        <v>68</v>
      </c>
      <c r="B74" s="169" t="s">
        <v>2530</v>
      </c>
      <c r="C74" s="46">
        <v>2020</v>
      </c>
      <c r="D74" s="115" t="s">
        <v>2531</v>
      </c>
    </row>
    <row r="75" spans="1:4" ht="45" x14ac:dyDescent="0.25">
      <c r="A75" s="45">
        <v>69</v>
      </c>
      <c r="B75" s="169" t="s">
        <v>2625</v>
      </c>
      <c r="C75" s="46">
        <v>2020</v>
      </c>
      <c r="D75" s="115" t="s">
        <v>2626</v>
      </c>
    </row>
    <row r="76" spans="1:4" ht="45" x14ac:dyDescent="0.25">
      <c r="A76" s="45">
        <v>70</v>
      </c>
      <c r="B76" s="169" t="s">
        <v>2538</v>
      </c>
      <c r="C76" s="46">
        <v>2020</v>
      </c>
      <c r="D76" s="115" t="s">
        <v>2539</v>
      </c>
    </row>
    <row r="77" spans="1:4" ht="45" x14ac:dyDescent="0.25">
      <c r="A77" s="45">
        <v>71</v>
      </c>
      <c r="B77" s="169" t="s">
        <v>2542</v>
      </c>
      <c r="C77" s="46">
        <v>2020</v>
      </c>
      <c r="D77" s="115" t="s">
        <v>2543</v>
      </c>
    </row>
    <row r="78" spans="1:4" ht="30" x14ac:dyDescent="0.25">
      <c r="A78" s="45">
        <v>72</v>
      </c>
      <c r="B78" s="170" t="s">
        <v>2544</v>
      </c>
      <c r="C78" s="46">
        <v>2020</v>
      </c>
      <c r="D78" s="115" t="s">
        <v>2545</v>
      </c>
    </row>
    <row r="79" spans="1:4" ht="60" x14ac:dyDescent="0.25">
      <c r="A79" s="45">
        <v>73</v>
      </c>
      <c r="B79" s="169" t="s">
        <v>2627</v>
      </c>
      <c r="C79" s="46">
        <v>2020</v>
      </c>
      <c r="D79" s="115" t="s">
        <v>2628</v>
      </c>
    </row>
    <row r="80" spans="1:4" ht="60" x14ac:dyDescent="0.25">
      <c r="A80" s="45">
        <v>74</v>
      </c>
      <c r="B80" s="169" t="s">
        <v>2546</v>
      </c>
      <c r="C80" s="46">
        <v>2020</v>
      </c>
      <c r="D80" s="115" t="s">
        <v>2547</v>
      </c>
    </row>
    <row r="81" spans="1:4" x14ac:dyDescent="0.25">
      <c r="A81" s="45">
        <v>75</v>
      </c>
      <c r="B81" s="169" t="s">
        <v>2550</v>
      </c>
      <c r="C81" s="46">
        <v>2020</v>
      </c>
      <c r="D81" s="115" t="s">
        <v>2551</v>
      </c>
    </row>
    <row r="82" spans="1:4" x14ac:dyDescent="0.25">
      <c r="A82" s="45">
        <v>76</v>
      </c>
      <c r="B82" s="169" t="s">
        <v>2552</v>
      </c>
      <c r="C82" s="46">
        <v>2020</v>
      </c>
      <c r="D82" s="115" t="s">
        <v>2553</v>
      </c>
    </row>
    <row r="83" spans="1:4" ht="30" x14ac:dyDescent="0.25">
      <c r="A83" s="45">
        <v>77</v>
      </c>
      <c r="B83" s="169" t="s">
        <v>2559</v>
      </c>
      <c r="C83" s="46">
        <v>2020</v>
      </c>
      <c r="D83" s="115" t="s">
        <v>2560</v>
      </c>
    </row>
    <row r="84" spans="1:4" ht="30" x14ac:dyDescent="0.25">
      <c r="A84" s="45">
        <v>78</v>
      </c>
      <c r="B84" s="169" t="s">
        <v>2629</v>
      </c>
      <c r="C84" s="46">
        <v>2020</v>
      </c>
      <c r="D84" s="115" t="s">
        <v>2630</v>
      </c>
    </row>
    <row r="85" spans="1:4" ht="30" x14ac:dyDescent="0.25">
      <c r="A85" s="45">
        <v>79</v>
      </c>
      <c r="B85" s="169" t="s">
        <v>2631</v>
      </c>
      <c r="C85" s="46">
        <v>2020</v>
      </c>
      <c r="D85" s="115" t="s">
        <v>2566</v>
      </c>
    </row>
    <row r="86" spans="1:4" ht="60" x14ac:dyDescent="0.25">
      <c r="A86" s="45">
        <v>80</v>
      </c>
      <c r="B86" s="169" t="s">
        <v>2567</v>
      </c>
      <c r="C86" s="46">
        <v>2020</v>
      </c>
      <c r="D86" s="115" t="s">
        <v>2568</v>
      </c>
    </row>
    <row r="87" spans="1:4" ht="45" x14ac:dyDescent="0.25">
      <c r="A87" s="45">
        <v>81</v>
      </c>
      <c r="B87" s="169" t="s">
        <v>2569</v>
      </c>
      <c r="C87" s="46">
        <v>2020</v>
      </c>
      <c r="D87" s="115" t="s">
        <v>2570</v>
      </c>
    </row>
    <row r="88" spans="1:4" x14ac:dyDescent="0.25">
      <c r="A88" s="45">
        <v>82</v>
      </c>
      <c r="B88" s="116" t="s">
        <v>2632</v>
      </c>
      <c r="C88" s="46">
        <v>2020</v>
      </c>
      <c r="D88" s="115" t="s">
        <v>2633</v>
      </c>
    </row>
    <row r="89" spans="1:4" x14ac:dyDescent="0.25">
      <c r="A89" s="45">
        <v>83</v>
      </c>
      <c r="B89" s="69" t="s">
        <v>2571</v>
      </c>
      <c r="C89" s="46">
        <v>2020</v>
      </c>
      <c r="D89" s="115" t="s">
        <v>2572</v>
      </c>
    </row>
    <row r="90" spans="1:4" ht="63.75" x14ac:dyDescent="0.25">
      <c r="A90" s="45">
        <v>84</v>
      </c>
      <c r="B90" s="69" t="s">
        <v>2634</v>
      </c>
      <c r="C90" s="46">
        <v>2020</v>
      </c>
      <c r="D90" s="115" t="s">
        <v>2635</v>
      </c>
    </row>
    <row r="91" spans="1:4" ht="25.5" x14ac:dyDescent="0.25">
      <c r="A91" s="45">
        <v>85</v>
      </c>
      <c r="B91" s="69" t="s">
        <v>2575</v>
      </c>
      <c r="C91" s="46">
        <v>2020</v>
      </c>
      <c r="D91" s="115" t="s">
        <v>2576</v>
      </c>
    </row>
    <row r="92" spans="1:4" ht="38.25" x14ac:dyDescent="0.25">
      <c r="A92" s="45">
        <v>86</v>
      </c>
      <c r="B92" s="69" t="s">
        <v>2579</v>
      </c>
      <c r="C92" s="46">
        <v>2020</v>
      </c>
      <c r="D92" s="115" t="s">
        <v>2580</v>
      </c>
    </row>
    <row r="93" spans="1:4" ht="25.5" x14ac:dyDescent="0.25">
      <c r="A93" s="45">
        <v>87</v>
      </c>
      <c r="B93" s="69" t="s">
        <v>2581</v>
      </c>
      <c r="C93" s="46">
        <v>2020</v>
      </c>
      <c r="D93" s="115" t="s">
        <v>2582</v>
      </c>
    </row>
    <row r="94" spans="1:4" ht="38.25" x14ac:dyDescent="0.25">
      <c r="A94" s="45">
        <v>88</v>
      </c>
      <c r="B94" s="69" t="s">
        <v>2636</v>
      </c>
      <c r="C94" s="46">
        <v>2020</v>
      </c>
      <c r="D94" s="115" t="s">
        <v>2637</v>
      </c>
    </row>
    <row r="95" spans="1:4" ht="38.25" x14ac:dyDescent="0.25">
      <c r="A95" s="45">
        <v>89</v>
      </c>
      <c r="B95" s="69" t="s">
        <v>2638</v>
      </c>
      <c r="C95" s="46">
        <v>2020</v>
      </c>
      <c r="D95" s="115" t="s">
        <v>2639</v>
      </c>
    </row>
    <row r="96" spans="1:4" ht="25.5" x14ac:dyDescent="0.25">
      <c r="A96" s="45">
        <v>90</v>
      </c>
      <c r="B96" s="69" t="s">
        <v>2640</v>
      </c>
      <c r="C96" s="46">
        <v>2020</v>
      </c>
      <c r="D96" s="115" t="s">
        <v>2641</v>
      </c>
    </row>
    <row r="97" spans="1:4" ht="25.5" x14ac:dyDescent="0.25">
      <c r="A97" s="45">
        <v>91</v>
      </c>
      <c r="B97" s="69" t="s">
        <v>3429</v>
      </c>
      <c r="C97" s="46">
        <v>2018</v>
      </c>
      <c r="D97" s="43"/>
    </row>
    <row r="98" spans="1:4" x14ac:dyDescent="0.25">
      <c r="A98" s="45">
        <v>92</v>
      </c>
      <c r="B98" s="69" t="s">
        <v>3430</v>
      </c>
      <c r="C98" s="46">
        <v>2018</v>
      </c>
      <c r="D98" s="43"/>
    </row>
    <row r="99" spans="1:4" ht="25.5" x14ac:dyDescent="0.25">
      <c r="A99" s="45">
        <v>93</v>
      </c>
      <c r="B99" s="69" t="s">
        <v>3431</v>
      </c>
      <c r="C99" s="46">
        <v>2018</v>
      </c>
      <c r="D99" s="43"/>
    </row>
    <row r="100" spans="1:4" x14ac:dyDescent="0.25">
      <c r="A100" s="45">
        <v>94</v>
      </c>
      <c r="B100" s="69" t="s">
        <v>3432</v>
      </c>
      <c r="C100" s="46">
        <v>2018</v>
      </c>
      <c r="D100" s="43"/>
    </row>
    <row r="101" spans="1:4" ht="38.25" x14ac:dyDescent="0.25">
      <c r="A101" s="45">
        <v>95</v>
      </c>
      <c r="B101" s="69" t="s">
        <v>3433</v>
      </c>
      <c r="C101" s="46">
        <v>2018</v>
      </c>
      <c r="D101" s="43"/>
    </row>
    <row r="102" spans="1:4" x14ac:dyDescent="0.25">
      <c r="A102" s="45">
        <v>96</v>
      </c>
      <c r="B102" s="69" t="s">
        <v>3434</v>
      </c>
      <c r="C102" s="46">
        <v>2018</v>
      </c>
      <c r="D102" s="43"/>
    </row>
    <row r="103" spans="1:4" x14ac:dyDescent="0.25">
      <c r="A103" s="45">
        <v>97</v>
      </c>
      <c r="B103" s="69" t="s">
        <v>3435</v>
      </c>
      <c r="C103" s="46">
        <v>2018</v>
      </c>
      <c r="D103" s="43"/>
    </row>
    <row r="104" spans="1:4" ht="25.5" x14ac:dyDescent="0.25">
      <c r="A104" s="45">
        <v>98</v>
      </c>
      <c r="B104" s="69" t="s">
        <v>3436</v>
      </c>
      <c r="C104" s="46">
        <v>2018</v>
      </c>
      <c r="D104" s="43"/>
    </row>
    <row r="105" spans="1:4" x14ac:dyDescent="0.25">
      <c r="A105" s="45">
        <v>99</v>
      </c>
      <c r="B105" s="69" t="s">
        <v>3437</v>
      </c>
      <c r="C105" s="46">
        <v>2018</v>
      </c>
      <c r="D105" s="43"/>
    </row>
    <row r="106" spans="1:4" ht="25.5" x14ac:dyDescent="0.25">
      <c r="A106" s="45">
        <v>100</v>
      </c>
      <c r="B106" s="69" t="s">
        <v>3438</v>
      </c>
      <c r="C106" s="46">
        <v>2018</v>
      </c>
      <c r="D106" s="43"/>
    </row>
    <row r="107" spans="1:4" x14ac:dyDescent="0.25">
      <c r="A107" s="45">
        <v>101</v>
      </c>
      <c r="B107" s="69" t="s">
        <v>3439</v>
      </c>
      <c r="C107" s="46">
        <v>2018</v>
      </c>
      <c r="D107" s="43"/>
    </row>
    <row r="108" spans="1:4" ht="25.5" x14ac:dyDescent="0.25">
      <c r="A108" s="45">
        <v>102</v>
      </c>
      <c r="B108" s="69" t="s">
        <v>3440</v>
      </c>
      <c r="C108" s="46">
        <v>2018</v>
      </c>
      <c r="D108" s="43"/>
    </row>
    <row r="109" spans="1:4" ht="25.5" x14ac:dyDescent="0.25">
      <c r="A109" s="45">
        <v>103</v>
      </c>
      <c r="B109" s="69" t="s">
        <v>3441</v>
      </c>
      <c r="C109" s="46">
        <v>2018</v>
      </c>
      <c r="D109" s="43"/>
    </row>
    <row r="110" spans="1:4" x14ac:dyDescent="0.25">
      <c r="A110" s="45">
        <v>104</v>
      </c>
      <c r="B110" s="69" t="s">
        <v>3442</v>
      </c>
      <c r="C110" s="46">
        <v>2018</v>
      </c>
      <c r="D110" s="43"/>
    </row>
    <row r="111" spans="1:4" x14ac:dyDescent="0.25">
      <c r="A111" s="45">
        <v>105</v>
      </c>
      <c r="B111" s="69" t="s">
        <v>3443</v>
      </c>
      <c r="C111" s="46">
        <v>2018</v>
      </c>
      <c r="D111" s="43"/>
    </row>
    <row r="112" spans="1:4" ht="25.5" x14ac:dyDescent="0.25">
      <c r="A112" s="45">
        <v>106</v>
      </c>
      <c r="B112" s="69" t="s">
        <v>3444</v>
      </c>
      <c r="C112" s="46">
        <v>2018</v>
      </c>
      <c r="D112" s="43"/>
    </row>
    <row r="113" spans="1:4" ht="25.5" x14ac:dyDescent="0.25">
      <c r="A113" s="45">
        <v>107</v>
      </c>
      <c r="B113" s="69" t="s">
        <v>3445</v>
      </c>
      <c r="C113" s="46">
        <v>2018</v>
      </c>
      <c r="D113" s="43"/>
    </row>
    <row r="114" spans="1:4" x14ac:dyDescent="0.25">
      <c r="A114" s="45">
        <v>108</v>
      </c>
      <c r="B114" s="69" t="s">
        <v>3446</v>
      </c>
      <c r="C114" s="46">
        <v>2018</v>
      </c>
      <c r="D114" s="43"/>
    </row>
    <row r="115" spans="1:4" ht="25.5" x14ac:dyDescent="0.25">
      <c r="A115" s="45">
        <v>109</v>
      </c>
      <c r="B115" s="69" t="s">
        <v>3447</v>
      </c>
      <c r="C115" s="46">
        <v>2018</v>
      </c>
      <c r="D115" s="43"/>
    </row>
    <row r="116" spans="1:4" ht="25.5" x14ac:dyDescent="0.25">
      <c r="A116" s="45">
        <v>110</v>
      </c>
      <c r="B116" s="69" t="s">
        <v>3448</v>
      </c>
      <c r="C116" s="46">
        <v>2018</v>
      </c>
      <c r="D116" s="43"/>
    </row>
    <row r="117" spans="1:4" ht="38.25" x14ac:dyDescent="0.25">
      <c r="A117" s="45">
        <v>111</v>
      </c>
      <c r="B117" s="69" t="s">
        <v>3449</v>
      </c>
      <c r="C117" s="46">
        <v>2018</v>
      </c>
      <c r="D117" s="43"/>
    </row>
    <row r="118" spans="1:4" x14ac:dyDescent="0.25">
      <c r="A118" s="45">
        <v>112</v>
      </c>
      <c r="B118" s="69" t="s">
        <v>3450</v>
      </c>
      <c r="C118" s="46">
        <v>2018</v>
      </c>
      <c r="D118" s="43"/>
    </row>
    <row r="119" spans="1:4" ht="51" x14ac:dyDescent="0.25">
      <c r="A119" s="45">
        <v>113</v>
      </c>
      <c r="B119" s="69" t="s">
        <v>3451</v>
      </c>
      <c r="C119" s="46">
        <v>2018</v>
      </c>
      <c r="D119" s="43"/>
    </row>
    <row r="120" spans="1:4" x14ac:dyDescent="0.25">
      <c r="A120" s="45">
        <v>114</v>
      </c>
      <c r="B120" s="69" t="s">
        <v>3452</v>
      </c>
      <c r="C120" s="46">
        <v>2018</v>
      </c>
      <c r="D120" s="43"/>
    </row>
    <row r="121" spans="1:4" x14ac:dyDescent="0.25">
      <c r="A121" s="45">
        <v>115</v>
      </c>
      <c r="B121" s="69" t="s">
        <v>3453</v>
      </c>
      <c r="C121" s="46">
        <v>2018</v>
      </c>
      <c r="D121" s="43"/>
    </row>
    <row r="122" spans="1:4" x14ac:dyDescent="0.25">
      <c r="A122" s="45">
        <v>116</v>
      </c>
      <c r="B122" s="69" t="s">
        <v>3454</v>
      </c>
      <c r="C122" s="46">
        <v>2018</v>
      </c>
      <c r="D122" s="43"/>
    </row>
    <row r="123" spans="1:4" ht="25.5" x14ac:dyDescent="0.25">
      <c r="A123" s="45">
        <v>117</v>
      </c>
      <c r="B123" s="69" t="s">
        <v>3455</v>
      </c>
      <c r="C123" s="46">
        <v>2018</v>
      </c>
      <c r="D123" s="43"/>
    </row>
    <row r="124" spans="1:4" x14ac:dyDescent="0.25">
      <c r="A124" s="45">
        <v>118</v>
      </c>
      <c r="B124" s="69" t="s">
        <v>3456</v>
      </c>
      <c r="C124" s="46">
        <v>2018</v>
      </c>
      <c r="D124" s="43"/>
    </row>
    <row r="125" spans="1:4" x14ac:dyDescent="0.25">
      <c r="A125" s="45">
        <v>119</v>
      </c>
      <c r="B125" s="69" t="s">
        <v>3457</v>
      </c>
      <c r="C125" s="46">
        <v>2018</v>
      </c>
      <c r="D125" s="43"/>
    </row>
    <row r="126" spans="1:4" ht="25.5" x14ac:dyDescent="0.25">
      <c r="A126" s="45">
        <v>120</v>
      </c>
      <c r="B126" s="69" t="s">
        <v>3458</v>
      </c>
      <c r="C126" s="46">
        <v>2018</v>
      </c>
      <c r="D126" s="43"/>
    </row>
    <row r="127" spans="1:4" ht="25.5" x14ac:dyDescent="0.25">
      <c r="A127" s="45">
        <v>121</v>
      </c>
      <c r="B127" s="69" t="s">
        <v>3459</v>
      </c>
      <c r="C127" s="46">
        <v>2018</v>
      </c>
      <c r="D127" s="43"/>
    </row>
    <row r="128" spans="1:4" x14ac:dyDescent="0.25">
      <c r="A128" s="45">
        <v>122</v>
      </c>
      <c r="B128" s="69" t="s">
        <v>3460</v>
      </c>
      <c r="C128" s="46">
        <v>2018</v>
      </c>
      <c r="D128" s="43"/>
    </row>
    <row r="129" spans="1:4" x14ac:dyDescent="0.25">
      <c r="A129" s="45">
        <v>123</v>
      </c>
      <c r="B129" s="69" t="s">
        <v>3461</v>
      </c>
      <c r="C129" s="46">
        <v>2018</v>
      </c>
      <c r="D129" s="43"/>
    </row>
    <row r="130" spans="1:4" x14ac:dyDescent="0.25">
      <c r="A130" s="45">
        <v>124</v>
      </c>
      <c r="B130" s="69" t="s">
        <v>3462</v>
      </c>
      <c r="C130" s="46">
        <v>2018</v>
      </c>
      <c r="D130" s="43"/>
    </row>
    <row r="131" spans="1:4" x14ac:dyDescent="0.25">
      <c r="A131" s="45">
        <v>125</v>
      </c>
      <c r="B131" s="69" t="s">
        <v>3463</v>
      </c>
      <c r="C131" s="46">
        <v>2018</v>
      </c>
      <c r="D131" s="43"/>
    </row>
    <row r="132" spans="1:4" x14ac:dyDescent="0.25">
      <c r="A132" s="45">
        <v>126</v>
      </c>
      <c r="B132" s="69" t="s">
        <v>3464</v>
      </c>
      <c r="C132" s="46">
        <v>2018</v>
      </c>
      <c r="D132" s="43"/>
    </row>
    <row r="133" spans="1:4" ht="25.5" x14ac:dyDescent="0.25">
      <c r="A133" s="45">
        <v>127</v>
      </c>
      <c r="B133" s="69" t="s">
        <v>3465</v>
      </c>
      <c r="C133" s="46">
        <v>2018</v>
      </c>
      <c r="D133" s="43"/>
    </row>
    <row r="134" spans="1:4" ht="25.5" x14ac:dyDescent="0.25">
      <c r="A134" s="45">
        <v>128</v>
      </c>
      <c r="B134" s="69" t="s">
        <v>3466</v>
      </c>
      <c r="C134" s="46">
        <v>2018</v>
      </c>
      <c r="D134" s="43"/>
    </row>
    <row r="135" spans="1:4" x14ac:dyDescent="0.25">
      <c r="A135" s="45">
        <v>129</v>
      </c>
      <c r="B135" s="69" t="s">
        <v>3467</v>
      </c>
      <c r="C135" s="46">
        <v>2018</v>
      </c>
      <c r="D135" s="43"/>
    </row>
    <row r="136" spans="1:4" x14ac:dyDescent="0.25">
      <c r="A136" s="45">
        <v>130</v>
      </c>
      <c r="B136" s="69" t="s">
        <v>3468</v>
      </c>
      <c r="C136" s="46">
        <v>2018</v>
      </c>
      <c r="D136" s="43"/>
    </row>
    <row r="137" spans="1:4" ht="38.25" x14ac:dyDescent="0.25">
      <c r="A137" s="45">
        <v>131</v>
      </c>
      <c r="B137" s="69" t="s">
        <v>3469</v>
      </c>
      <c r="C137" s="46">
        <v>2018</v>
      </c>
      <c r="D137" s="43"/>
    </row>
    <row r="138" spans="1:4" ht="25.5" x14ac:dyDescent="0.25">
      <c r="A138" s="45">
        <v>132</v>
      </c>
      <c r="B138" s="69" t="s">
        <v>3470</v>
      </c>
      <c r="C138" s="46">
        <v>2018</v>
      </c>
      <c r="D138" s="43"/>
    </row>
    <row r="139" spans="1:4" ht="25.5" x14ac:dyDescent="0.25">
      <c r="A139" s="45">
        <v>133</v>
      </c>
      <c r="B139" s="69" t="s">
        <v>3471</v>
      </c>
      <c r="C139" s="46">
        <v>2018</v>
      </c>
      <c r="D139" s="43"/>
    </row>
    <row r="140" spans="1:4" x14ac:dyDescent="0.25">
      <c r="A140" s="45">
        <v>134</v>
      </c>
      <c r="B140" s="69" t="s">
        <v>3472</v>
      </c>
      <c r="C140" s="46">
        <v>2018</v>
      </c>
      <c r="D140" s="43"/>
    </row>
    <row r="141" spans="1:4" ht="25.5" x14ac:dyDescent="0.25">
      <c r="A141" s="45">
        <v>135</v>
      </c>
      <c r="B141" s="69" t="s">
        <v>3473</v>
      </c>
      <c r="C141" s="46">
        <v>2018</v>
      </c>
      <c r="D141" s="43"/>
    </row>
    <row r="142" spans="1:4" ht="25.5" x14ac:dyDescent="0.25">
      <c r="A142" s="45">
        <v>136</v>
      </c>
      <c r="B142" s="69" t="s">
        <v>3474</v>
      </c>
      <c r="C142" s="46">
        <v>2018</v>
      </c>
      <c r="D142" s="43"/>
    </row>
    <row r="143" spans="1:4" ht="25.5" x14ac:dyDescent="0.25">
      <c r="A143" s="45">
        <v>137</v>
      </c>
      <c r="B143" s="69" t="s">
        <v>3475</v>
      </c>
      <c r="C143" s="46">
        <v>2018</v>
      </c>
      <c r="D143" s="43"/>
    </row>
    <row r="144" spans="1:4" x14ac:dyDescent="0.25">
      <c r="A144" s="45">
        <v>138</v>
      </c>
      <c r="B144" s="69" t="s">
        <v>3446</v>
      </c>
      <c r="C144" s="46">
        <v>2018</v>
      </c>
      <c r="D144" s="43"/>
    </row>
    <row r="145" spans="1:4" ht="25.5" x14ac:dyDescent="0.25">
      <c r="A145" s="45">
        <v>139</v>
      </c>
      <c r="B145" s="69" t="s">
        <v>3447</v>
      </c>
      <c r="C145" s="46">
        <v>2018</v>
      </c>
      <c r="D145" s="43"/>
    </row>
    <row r="146" spans="1:4" ht="25.5" x14ac:dyDescent="0.25">
      <c r="A146" s="45">
        <v>140</v>
      </c>
      <c r="B146" s="69" t="s">
        <v>3476</v>
      </c>
      <c r="C146" s="46">
        <v>2018</v>
      </c>
      <c r="D146" s="43"/>
    </row>
    <row r="147" spans="1:4" ht="25.5" x14ac:dyDescent="0.25">
      <c r="A147" s="45">
        <v>141</v>
      </c>
      <c r="B147" s="69" t="s">
        <v>3477</v>
      </c>
      <c r="C147" s="46">
        <v>2018</v>
      </c>
      <c r="D147" s="43"/>
    </row>
    <row r="148" spans="1:4" ht="25.5" x14ac:dyDescent="0.25">
      <c r="A148" s="45">
        <v>142</v>
      </c>
      <c r="B148" s="69" t="s">
        <v>3478</v>
      </c>
      <c r="C148" s="46">
        <v>2018</v>
      </c>
      <c r="D148" s="43"/>
    </row>
    <row r="149" spans="1:4" x14ac:dyDescent="0.25">
      <c r="A149" s="45">
        <v>143</v>
      </c>
      <c r="B149" s="69" t="s">
        <v>3479</v>
      </c>
      <c r="C149" s="46">
        <v>2018</v>
      </c>
      <c r="D149" s="43"/>
    </row>
    <row r="150" spans="1:4" ht="51" x14ac:dyDescent="0.25">
      <c r="A150" s="45">
        <v>144</v>
      </c>
      <c r="B150" s="69" t="s">
        <v>3480</v>
      </c>
      <c r="C150" s="46">
        <v>2018</v>
      </c>
      <c r="D150" s="43"/>
    </row>
    <row r="151" spans="1:4" ht="38.25" x14ac:dyDescent="0.25">
      <c r="A151" s="45">
        <v>145</v>
      </c>
      <c r="B151" s="69" t="s">
        <v>3481</v>
      </c>
      <c r="C151" s="46">
        <v>2018</v>
      </c>
      <c r="D151" s="43"/>
    </row>
    <row r="152" spans="1:4" ht="25.5" x14ac:dyDescent="0.25">
      <c r="A152" s="45">
        <v>146</v>
      </c>
      <c r="B152" s="69" t="s">
        <v>1284</v>
      </c>
      <c r="C152" s="46">
        <v>2018</v>
      </c>
      <c r="D152" s="43"/>
    </row>
    <row r="153" spans="1:4" ht="51" x14ac:dyDescent="0.25">
      <c r="A153" s="45">
        <v>147</v>
      </c>
      <c r="B153" s="69" t="s">
        <v>1285</v>
      </c>
      <c r="C153" s="46">
        <v>2018</v>
      </c>
      <c r="D153" s="43"/>
    </row>
    <row r="154" spans="1:4" x14ac:dyDescent="0.25">
      <c r="A154" s="45">
        <v>148</v>
      </c>
      <c r="B154" s="69" t="s">
        <v>3482</v>
      </c>
      <c r="C154" s="46">
        <v>2018</v>
      </c>
      <c r="D154" s="43"/>
    </row>
    <row r="155" spans="1:4" ht="38.25" x14ac:dyDescent="0.25">
      <c r="A155" s="45">
        <v>149</v>
      </c>
      <c r="B155" s="69" t="s">
        <v>3483</v>
      </c>
      <c r="C155" s="46">
        <v>2018</v>
      </c>
      <c r="D155" s="43"/>
    </row>
    <row r="156" spans="1:4" x14ac:dyDescent="0.25">
      <c r="A156" s="45">
        <v>150</v>
      </c>
      <c r="B156" s="69" t="s">
        <v>3484</v>
      </c>
      <c r="C156" s="46">
        <v>2018</v>
      </c>
      <c r="D156" s="43"/>
    </row>
    <row r="157" spans="1:4" x14ac:dyDescent="0.25">
      <c r="A157" s="45">
        <v>151</v>
      </c>
      <c r="B157" s="69" t="s">
        <v>3485</v>
      </c>
      <c r="C157" s="46">
        <v>2018</v>
      </c>
      <c r="D157" s="43"/>
    </row>
    <row r="158" spans="1:4" ht="38.25" x14ac:dyDescent="0.25">
      <c r="A158" s="45">
        <v>152</v>
      </c>
      <c r="B158" s="69" t="s">
        <v>3486</v>
      </c>
      <c r="C158" s="46">
        <v>2018</v>
      </c>
      <c r="D158" s="43"/>
    </row>
    <row r="159" spans="1:4" x14ac:dyDescent="0.25">
      <c r="A159" s="45">
        <v>153</v>
      </c>
      <c r="B159" s="69" t="s">
        <v>3487</v>
      </c>
      <c r="C159" s="46">
        <v>2018</v>
      </c>
      <c r="D159" s="43"/>
    </row>
    <row r="160" spans="1:4" x14ac:dyDescent="0.25">
      <c r="A160" s="45">
        <v>154</v>
      </c>
      <c r="B160" s="69" t="s">
        <v>3488</v>
      </c>
      <c r="C160" s="46">
        <v>2018</v>
      </c>
      <c r="D160" s="43"/>
    </row>
    <row r="161" spans="1:4" ht="38.25" x14ac:dyDescent="0.25">
      <c r="A161" s="45">
        <v>155</v>
      </c>
      <c r="B161" s="69" t="s">
        <v>3489</v>
      </c>
      <c r="C161" s="46">
        <v>2018</v>
      </c>
      <c r="D161" s="43"/>
    </row>
    <row r="162" spans="1:4" ht="38.25" x14ac:dyDescent="0.25">
      <c r="A162" s="45">
        <v>156</v>
      </c>
      <c r="B162" s="69" t="s">
        <v>3490</v>
      </c>
      <c r="C162" s="46">
        <v>2018</v>
      </c>
      <c r="D162" s="43"/>
    </row>
    <row r="163" spans="1:4" ht="25.5" x14ac:dyDescent="0.25">
      <c r="A163" s="45">
        <v>157</v>
      </c>
      <c r="B163" s="69" t="s">
        <v>3491</v>
      </c>
      <c r="C163" s="46">
        <v>2018</v>
      </c>
      <c r="D163" s="43"/>
    </row>
    <row r="164" spans="1:4" ht="25.5" x14ac:dyDescent="0.25">
      <c r="A164" s="45">
        <v>158</v>
      </c>
      <c r="B164" s="69" t="s">
        <v>3492</v>
      </c>
      <c r="C164" s="46">
        <v>2018</v>
      </c>
      <c r="D164" s="43"/>
    </row>
    <row r="165" spans="1:4" x14ac:dyDescent="0.25">
      <c r="A165" s="45">
        <v>159</v>
      </c>
      <c r="B165" s="69" t="s">
        <v>3493</v>
      </c>
      <c r="C165" s="46">
        <v>2018</v>
      </c>
      <c r="D165" s="43"/>
    </row>
    <row r="166" spans="1:4" ht="25.5" x14ac:dyDescent="0.25">
      <c r="A166" s="45">
        <v>160</v>
      </c>
      <c r="B166" s="69" t="s">
        <v>3494</v>
      </c>
      <c r="C166" s="46">
        <v>2018</v>
      </c>
      <c r="D166" s="43"/>
    </row>
    <row r="167" spans="1:4" x14ac:dyDescent="0.25">
      <c r="A167" s="45">
        <v>161</v>
      </c>
      <c r="B167" s="69" t="s">
        <v>3495</v>
      </c>
      <c r="C167" s="46">
        <v>2018</v>
      </c>
      <c r="D167" s="43"/>
    </row>
    <row r="168" spans="1:4" x14ac:dyDescent="0.25">
      <c r="A168" s="45">
        <v>162</v>
      </c>
      <c r="B168" s="69" t="s">
        <v>3496</v>
      </c>
      <c r="C168" s="46">
        <v>2018</v>
      </c>
      <c r="D168" s="43"/>
    </row>
    <row r="169" spans="1:4" x14ac:dyDescent="0.25">
      <c r="A169" s="45">
        <v>163</v>
      </c>
      <c r="B169" s="69" t="s">
        <v>3488</v>
      </c>
      <c r="C169" s="46">
        <v>2018</v>
      </c>
      <c r="D169" s="43"/>
    </row>
    <row r="170" spans="1:4" x14ac:dyDescent="0.25">
      <c r="A170" s="45">
        <v>164</v>
      </c>
      <c r="B170" s="69" t="s">
        <v>3497</v>
      </c>
      <c r="C170" s="46">
        <v>2018</v>
      </c>
      <c r="D170" s="43"/>
    </row>
    <row r="171" spans="1:4" ht="51" x14ac:dyDescent="0.25">
      <c r="A171" s="45">
        <v>165</v>
      </c>
      <c r="B171" s="69" t="s">
        <v>3498</v>
      </c>
      <c r="C171" s="46">
        <v>2018</v>
      </c>
      <c r="D171" s="43"/>
    </row>
    <row r="172" spans="1:4" ht="38.25" x14ac:dyDescent="0.25">
      <c r="A172" s="45">
        <v>166</v>
      </c>
      <c r="B172" s="69" t="s">
        <v>3499</v>
      </c>
      <c r="C172" s="46">
        <v>2018</v>
      </c>
      <c r="D172" s="43"/>
    </row>
    <row r="173" spans="1:4" ht="25.5" x14ac:dyDescent="0.25">
      <c r="A173" s="45">
        <v>167</v>
      </c>
      <c r="B173" s="69" t="s">
        <v>3500</v>
      </c>
      <c r="C173" s="46">
        <v>2018</v>
      </c>
      <c r="D173" s="43"/>
    </row>
    <row r="174" spans="1:4" x14ac:dyDescent="0.25">
      <c r="A174" s="45">
        <v>168</v>
      </c>
      <c r="B174" s="69" t="s">
        <v>3501</v>
      </c>
      <c r="C174" s="46">
        <v>2018</v>
      </c>
      <c r="D174" s="43"/>
    </row>
    <row r="175" spans="1:4" x14ac:dyDescent="0.25">
      <c r="A175" s="45">
        <v>169</v>
      </c>
      <c r="B175" s="69" t="s">
        <v>3502</v>
      </c>
      <c r="C175" s="46">
        <v>2018</v>
      </c>
      <c r="D175" s="43"/>
    </row>
    <row r="176" spans="1:4" x14ac:dyDescent="0.25">
      <c r="A176" s="45">
        <v>170</v>
      </c>
      <c r="B176" s="69" t="s">
        <v>3503</v>
      </c>
      <c r="C176" s="46">
        <v>2018</v>
      </c>
      <c r="D176" s="43"/>
    </row>
    <row r="177" spans="1:4" ht="25.5" x14ac:dyDescent="0.25">
      <c r="A177" s="45">
        <v>171</v>
      </c>
      <c r="B177" s="69" t="s">
        <v>3504</v>
      </c>
      <c r="C177" s="46">
        <v>2018</v>
      </c>
      <c r="D177" s="43"/>
    </row>
    <row r="178" spans="1:4" x14ac:dyDescent="0.25">
      <c r="A178" s="45">
        <v>172</v>
      </c>
      <c r="B178" s="69" t="s">
        <v>3505</v>
      </c>
      <c r="C178" s="46">
        <v>2018</v>
      </c>
      <c r="D178" s="43"/>
    </row>
    <row r="179" spans="1:4" x14ac:dyDescent="0.25">
      <c r="A179" s="45">
        <v>173</v>
      </c>
      <c r="B179" s="69" t="s">
        <v>3506</v>
      </c>
      <c r="C179" s="46">
        <v>2018</v>
      </c>
      <c r="D179" s="43"/>
    </row>
    <row r="180" spans="1:4" x14ac:dyDescent="0.25">
      <c r="A180" s="45">
        <v>174</v>
      </c>
      <c r="B180" s="69" t="s">
        <v>3507</v>
      </c>
      <c r="C180" s="46">
        <v>2018</v>
      </c>
      <c r="D180" s="43"/>
    </row>
    <row r="181" spans="1:4" ht="38.25" x14ac:dyDescent="0.25">
      <c r="A181" s="45">
        <v>175</v>
      </c>
      <c r="B181" s="69" t="s">
        <v>3508</v>
      </c>
      <c r="C181" s="46">
        <v>2018</v>
      </c>
      <c r="D181" s="43"/>
    </row>
    <row r="182" spans="1:4" ht="25.5" x14ac:dyDescent="0.25">
      <c r="A182" s="45">
        <v>176</v>
      </c>
      <c r="B182" s="69" t="s">
        <v>3509</v>
      </c>
      <c r="C182" s="46">
        <v>2018</v>
      </c>
      <c r="D182" s="43"/>
    </row>
    <row r="183" spans="1:4" ht="38.25" x14ac:dyDescent="0.25">
      <c r="A183" s="45">
        <v>177</v>
      </c>
      <c r="B183" s="69" t="s">
        <v>3510</v>
      </c>
      <c r="C183" s="46">
        <v>2018</v>
      </c>
      <c r="D183" s="43"/>
    </row>
    <row r="184" spans="1:4" ht="25.5" x14ac:dyDescent="0.25">
      <c r="A184" s="45">
        <v>178</v>
      </c>
      <c r="B184" s="69" t="s">
        <v>3511</v>
      </c>
      <c r="C184" s="46">
        <v>2018</v>
      </c>
      <c r="D184" s="43"/>
    </row>
    <row r="185" spans="1:4" x14ac:dyDescent="0.25">
      <c r="A185" s="45">
        <v>179</v>
      </c>
      <c r="B185" s="69" t="s">
        <v>3512</v>
      </c>
      <c r="C185" s="46">
        <v>2018</v>
      </c>
      <c r="D185" s="43"/>
    </row>
    <row r="186" spans="1:4" ht="25.5" x14ac:dyDescent="0.25">
      <c r="A186" s="45">
        <v>180</v>
      </c>
      <c r="B186" s="69" t="s">
        <v>3513</v>
      </c>
      <c r="C186" s="46">
        <v>2018</v>
      </c>
      <c r="D186" s="43"/>
    </row>
    <row r="187" spans="1:4" x14ac:dyDescent="0.25">
      <c r="A187" s="45">
        <v>181</v>
      </c>
      <c r="B187" s="69" t="s">
        <v>3514</v>
      </c>
      <c r="C187" s="46">
        <v>2019</v>
      </c>
      <c r="D187" s="43"/>
    </row>
    <row r="188" spans="1:4" ht="25.5" x14ac:dyDescent="0.25">
      <c r="A188" s="45">
        <v>182</v>
      </c>
      <c r="B188" s="69" t="s">
        <v>3515</v>
      </c>
      <c r="C188" s="46">
        <v>2019</v>
      </c>
      <c r="D188" s="43"/>
    </row>
    <row r="189" spans="1:4" ht="25.5" x14ac:dyDescent="0.25">
      <c r="A189" s="45">
        <v>183</v>
      </c>
      <c r="B189" s="69" t="s">
        <v>3516</v>
      </c>
      <c r="C189" s="46">
        <v>2019</v>
      </c>
      <c r="D189" s="43"/>
    </row>
    <row r="190" spans="1:4" x14ac:dyDescent="0.25">
      <c r="A190" s="45">
        <v>184</v>
      </c>
      <c r="B190" s="69" t="s">
        <v>3517</v>
      </c>
      <c r="C190" s="46">
        <v>2019</v>
      </c>
      <c r="D190" s="43"/>
    </row>
    <row r="191" spans="1:4" x14ac:dyDescent="0.25">
      <c r="A191" s="45">
        <v>185</v>
      </c>
      <c r="B191" s="69" t="s">
        <v>3518</v>
      </c>
      <c r="C191" s="46">
        <v>2019</v>
      </c>
      <c r="D191" s="43"/>
    </row>
    <row r="192" spans="1:4" x14ac:dyDescent="0.25">
      <c r="A192" s="45">
        <v>186</v>
      </c>
      <c r="B192" s="69" t="s">
        <v>3519</v>
      </c>
      <c r="C192" s="46">
        <v>2019</v>
      </c>
      <c r="D192" s="43"/>
    </row>
    <row r="193" spans="1:4" ht="25.5" x14ac:dyDescent="0.25">
      <c r="A193" s="45">
        <v>187</v>
      </c>
      <c r="B193" s="69" t="s">
        <v>3520</v>
      </c>
      <c r="C193" s="46">
        <v>2019</v>
      </c>
      <c r="D193" s="43"/>
    </row>
    <row r="194" spans="1:4" ht="25.5" x14ac:dyDescent="0.25">
      <c r="A194" s="45">
        <v>188</v>
      </c>
      <c r="B194" s="69" t="s">
        <v>3521</v>
      </c>
      <c r="C194" s="46">
        <v>2019</v>
      </c>
      <c r="D194" s="43"/>
    </row>
    <row r="195" spans="1:4" x14ac:dyDescent="0.25">
      <c r="A195" s="45">
        <v>189</v>
      </c>
      <c r="B195" s="69" t="s">
        <v>3522</v>
      </c>
      <c r="C195" s="46">
        <v>2019</v>
      </c>
      <c r="D195" s="43"/>
    </row>
    <row r="196" spans="1:4" ht="38.25" x14ac:dyDescent="0.25">
      <c r="A196" s="45">
        <v>190</v>
      </c>
      <c r="B196" s="69" t="s">
        <v>3523</v>
      </c>
      <c r="C196" s="46">
        <v>2019</v>
      </c>
      <c r="D196" s="43"/>
    </row>
    <row r="197" spans="1:4" ht="51" x14ac:dyDescent="0.25">
      <c r="A197" s="45">
        <v>191</v>
      </c>
      <c r="B197" s="69" t="s">
        <v>3524</v>
      </c>
      <c r="C197" s="46">
        <v>2019</v>
      </c>
      <c r="D197" s="43"/>
    </row>
    <row r="198" spans="1:4" x14ac:dyDescent="0.25">
      <c r="A198" s="45">
        <v>192</v>
      </c>
      <c r="B198" s="69" t="s">
        <v>3525</v>
      </c>
      <c r="C198" s="46">
        <v>2019</v>
      </c>
      <c r="D198" s="43"/>
    </row>
    <row r="199" spans="1:4" ht="25.5" x14ac:dyDescent="0.25">
      <c r="A199" s="45">
        <v>193</v>
      </c>
      <c r="B199" s="69" t="s">
        <v>3526</v>
      </c>
      <c r="C199" s="46">
        <v>2019</v>
      </c>
      <c r="D199" s="43"/>
    </row>
    <row r="200" spans="1:4" ht="38.25" x14ac:dyDescent="0.25">
      <c r="A200" s="45">
        <v>194</v>
      </c>
      <c r="B200" s="69" t="s">
        <v>3527</v>
      </c>
      <c r="C200" s="46">
        <v>2019</v>
      </c>
      <c r="D200" s="43"/>
    </row>
    <row r="201" spans="1:4" x14ac:dyDescent="0.25">
      <c r="A201" s="45">
        <v>195</v>
      </c>
      <c r="B201" s="69" t="s">
        <v>3528</v>
      </c>
      <c r="C201" s="46">
        <v>2019</v>
      </c>
      <c r="D201" s="43"/>
    </row>
    <row r="202" spans="1:4" x14ac:dyDescent="0.25">
      <c r="A202" s="45">
        <v>196</v>
      </c>
      <c r="B202" s="69" t="s">
        <v>3529</v>
      </c>
      <c r="C202" s="46">
        <v>2019</v>
      </c>
      <c r="D202" s="43"/>
    </row>
    <row r="203" spans="1:4" ht="25.5" x14ac:dyDescent="0.25">
      <c r="A203" s="45">
        <v>197</v>
      </c>
      <c r="B203" s="69" t="s">
        <v>3530</v>
      </c>
      <c r="C203" s="46">
        <v>2019</v>
      </c>
      <c r="D203" s="43"/>
    </row>
    <row r="204" spans="1:4" ht="38.25" x14ac:dyDescent="0.25">
      <c r="A204" s="45">
        <v>198</v>
      </c>
      <c r="B204" s="69" t="s">
        <v>3531</v>
      </c>
      <c r="C204" s="46">
        <v>2019</v>
      </c>
      <c r="D204" s="43"/>
    </row>
    <row r="205" spans="1:4" ht="25.5" x14ac:dyDescent="0.25">
      <c r="A205" s="45">
        <v>199</v>
      </c>
      <c r="B205" s="69" t="s">
        <v>3532</v>
      </c>
      <c r="C205" s="46">
        <v>2019</v>
      </c>
      <c r="D205" s="43"/>
    </row>
    <row r="206" spans="1:4" ht="51" x14ac:dyDescent="0.25">
      <c r="A206" s="45">
        <v>200</v>
      </c>
      <c r="B206" s="69" t="s">
        <v>3533</v>
      </c>
      <c r="C206" s="46">
        <v>2019</v>
      </c>
      <c r="D206" s="43"/>
    </row>
    <row r="207" spans="1:4" ht="38.25" x14ac:dyDescent="0.25">
      <c r="A207" s="45">
        <v>201</v>
      </c>
      <c r="B207" s="69" t="s">
        <v>3534</v>
      </c>
      <c r="C207" s="46">
        <v>2019</v>
      </c>
      <c r="D207" s="43"/>
    </row>
    <row r="208" spans="1:4" x14ac:dyDescent="0.25">
      <c r="A208" s="45">
        <v>202</v>
      </c>
      <c r="B208" s="69" t="s">
        <v>3514</v>
      </c>
      <c r="C208" s="46">
        <v>2019</v>
      </c>
      <c r="D208" s="43"/>
    </row>
    <row r="209" spans="1:4" ht="25.5" x14ac:dyDescent="0.25">
      <c r="A209" s="45">
        <v>203</v>
      </c>
      <c r="B209" s="69" t="s">
        <v>3535</v>
      </c>
      <c r="C209" s="46">
        <v>2019</v>
      </c>
      <c r="D209" s="43"/>
    </row>
    <row r="210" spans="1:4" x14ac:dyDescent="0.25">
      <c r="A210" s="208" t="s">
        <v>29</v>
      </c>
      <c r="B210" s="209"/>
      <c r="C210" s="45">
        <f>COUNTA(C7:C209)</f>
        <v>203</v>
      </c>
      <c r="D210" s="68"/>
    </row>
  </sheetData>
  <mergeCells count="2">
    <mergeCell ref="B6:D6"/>
    <mergeCell ref="A210:B210"/>
  </mergeCells>
  <hyperlinks>
    <hyperlink ref="E1" location="'Daftar Tabel'!A1" display="&lt;&lt;&lt; Daftar Tabel"/>
  </hyperlinks>
  <pageMargins left="0.7" right="0.7" top="0.75" bottom="0.75" header="0.3" footer="0.3"/>
  <pageSetup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10"/>
  <sheetViews>
    <sheetView workbookViewId="0">
      <pane xSplit="1" ySplit="5" topLeftCell="B6" activePane="bottomRight" state="frozen"/>
      <selection pane="topRight" activeCell="B1" sqref="B1"/>
      <selection pane="bottomLeft" activeCell="A5" sqref="A5"/>
      <selection pane="bottomRight" activeCell="K18" sqref="K18"/>
    </sheetView>
  </sheetViews>
  <sheetFormatPr defaultColWidth="8.85546875" defaultRowHeight="15" x14ac:dyDescent="0.25"/>
  <cols>
    <col min="1" max="1" width="5.5703125" customWidth="1"/>
    <col min="2" max="2" width="32.5703125" customWidth="1"/>
    <col min="3" max="3" width="12.5703125" style="2" customWidth="1"/>
    <col min="4" max="4" width="24.5703125" customWidth="1"/>
    <col min="5" max="5" width="14.5703125" bestFit="1" customWidth="1"/>
  </cols>
  <sheetData>
    <row r="1" spans="1:5" x14ac:dyDescent="0.25">
      <c r="A1" s="41" t="s">
        <v>254</v>
      </c>
      <c r="E1" s="85" t="s">
        <v>304</v>
      </c>
    </row>
    <row r="2" spans="1:5" x14ac:dyDescent="0.25">
      <c r="A2" s="50"/>
    </row>
    <row r="3" spans="1:5" x14ac:dyDescent="0.25">
      <c r="A3" s="41" t="s">
        <v>345</v>
      </c>
    </row>
    <row r="4" spans="1:5" ht="38.25" x14ac:dyDescent="0.25">
      <c r="A4" s="26" t="s">
        <v>197</v>
      </c>
      <c r="B4" s="26" t="s">
        <v>246</v>
      </c>
      <c r="C4" s="26" t="s">
        <v>332</v>
      </c>
      <c r="D4" s="26" t="s">
        <v>8</v>
      </c>
    </row>
    <row r="5" spans="1:5" x14ac:dyDescent="0.25">
      <c r="A5" s="57">
        <v>1</v>
      </c>
      <c r="B5" s="57">
        <v>2</v>
      </c>
      <c r="C5" s="57">
        <v>3</v>
      </c>
      <c r="D5" s="57">
        <v>4</v>
      </c>
    </row>
    <row r="6" spans="1:5" ht="29.1" customHeight="1" x14ac:dyDescent="0.25">
      <c r="A6" s="47" t="s">
        <v>225</v>
      </c>
      <c r="B6" s="204" t="s">
        <v>247</v>
      </c>
      <c r="C6" s="205"/>
      <c r="D6" s="206"/>
    </row>
    <row r="7" spans="1:5" x14ac:dyDescent="0.25">
      <c r="A7" s="45">
        <v>1</v>
      </c>
      <c r="B7" s="69"/>
      <c r="C7" s="46"/>
      <c r="D7" s="43"/>
    </row>
    <row r="8" spans="1:5" x14ac:dyDescent="0.25">
      <c r="A8" s="45">
        <v>2</v>
      </c>
      <c r="B8" s="69"/>
      <c r="C8" s="46"/>
      <c r="D8" s="43"/>
    </row>
    <row r="9" spans="1:5" x14ac:dyDescent="0.25">
      <c r="A9" s="45" t="s">
        <v>24</v>
      </c>
      <c r="B9" s="69"/>
      <c r="C9" s="46"/>
      <c r="D9" s="43"/>
    </row>
    <row r="10" spans="1:5" x14ac:dyDescent="0.25">
      <c r="A10" s="207" t="s">
        <v>29</v>
      </c>
      <c r="B10" s="207"/>
      <c r="C10" s="45">
        <f>COUNTA(B7:B9)</f>
        <v>0</v>
      </c>
      <c r="D10" s="68"/>
    </row>
  </sheetData>
  <mergeCells count="2">
    <mergeCell ref="B6:D6"/>
    <mergeCell ref="A10:B10"/>
  </mergeCells>
  <hyperlinks>
    <hyperlink ref="E1" location="'Daftar Tabel'!A1" display="&lt;&lt;&lt; Daftar Tabel"/>
  </hyperlinks>
  <pageMargins left="0.7" right="0.7" top="0.75" bottom="0.75" header="0.3" footer="0.3"/>
  <pageSetup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618"/>
  <sheetViews>
    <sheetView workbookViewId="0">
      <pane xSplit="1" ySplit="5" topLeftCell="B603" activePane="bottomRight" state="frozen"/>
      <selection pane="topRight" activeCell="B1" sqref="B1"/>
      <selection pane="bottomLeft" activeCell="A5" sqref="A5"/>
      <selection pane="bottomRight" activeCell="H621" sqref="H621"/>
    </sheetView>
  </sheetViews>
  <sheetFormatPr defaultColWidth="8.85546875" defaultRowHeight="15" x14ac:dyDescent="0.25"/>
  <cols>
    <col min="1" max="1" width="5.5703125" customWidth="1"/>
    <col min="2" max="2" width="47.28515625" customWidth="1"/>
    <col min="3" max="3" width="12.5703125" style="2" customWidth="1"/>
    <col min="4" max="4" width="24.5703125" customWidth="1"/>
    <col min="5" max="5" width="14.5703125" bestFit="1" customWidth="1"/>
  </cols>
  <sheetData>
    <row r="1" spans="1:5" x14ac:dyDescent="0.25">
      <c r="A1" s="41" t="s">
        <v>254</v>
      </c>
      <c r="E1" s="85" t="s">
        <v>304</v>
      </c>
    </row>
    <row r="2" spans="1:5" x14ac:dyDescent="0.25">
      <c r="A2" s="50"/>
    </row>
    <row r="3" spans="1:5" x14ac:dyDescent="0.25">
      <c r="A3" s="41" t="s">
        <v>346</v>
      </c>
    </row>
    <row r="4" spans="1:5" ht="38.25" x14ac:dyDescent="0.25">
      <c r="A4" s="26" t="s">
        <v>197</v>
      </c>
      <c r="B4" s="26" t="s">
        <v>246</v>
      </c>
      <c r="C4" s="26" t="s">
        <v>332</v>
      </c>
      <c r="D4" s="26" t="s">
        <v>8</v>
      </c>
    </row>
    <row r="5" spans="1:5" x14ac:dyDescent="0.25">
      <c r="A5" s="57">
        <v>1</v>
      </c>
      <c r="B5" s="57">
        <v>2</v>
      </c>
      <c r="C5" s="57">
        <v>3</v>
      </c>
      <c r="D5" s="57">
        <v>4</v>
      </c>
    </row>
    <row r="6" spans="1:5" x14ac:dyDescent="0.25">
      <c r="A6" s="47" t="s">
        <v>226</v>
      </c>
      <c r="B6" s="204" t="s">
        <v>248</v>
      </c>
      <c r="C6" s="205"/>
      <c r="D6" s="206"/>
    </row>
    <row r="7" spans="1:5" ht="25.5" x14ac:dyDescent="0.25">
      <c r="A7" s="45">
        <v>1</v>
      </c>
      <c r="B7" s="69" t="s">
        <v>1286</v>
      </c>
      <c r="C7" s="46">
        <v>2017</v>
      </c>
      <c r="D7" s="46" t="s">
        <v>1287</v>
      </c>
    </row>
    <row r="8" spans="1:5" ht="38.25" x14ac:dyDescent="0.25">
      <c r="A8" s="45">
        <v>2</v>
      </c>
      <c r="B8" s="69" t="s">
        <v>1288</v>
      </c>
      <c r="C8" s="46">
        <v>2018</v>
      </c>
      <c r="D8" s="46" t="s">
        <v>1289</v>
      </c>
    </row>
    <row r="9" spans="1:5" ht="25.5" x14ac:dyDescent="0.25">
      <c r="A9" s="45">
        <v>3</v>
      </c>
      <c r="B9" s="69" t="s">
        <v>1290</v>
      </c>
      <c r="C9" s="46">
        <v>2017</v>
      </c>
      <c r="D9" s="46" t="s">
        <v>1291</v>
      </c>
    </row>
    <row r="10" spans="1:5" ht="25.5" x14ac:dyDescent="0.25">
      <c r="A10" s="45">
        <v>4</v>
      </c>
      <c r="B10" s="69" t="s">
        <v>1292</v>
      </c>
      <c r="C10" s="46">
        <v>2019</v>
      </c>
      <c r="D10" s="46" t="s">
        <v>1293</v>
      </c>
    </row>
    <row r="11" spans="1:5" x14ac:dyDescent="0.25">
      <c r="A11" s="45">
        <v>5</v>
      </c>
      <c r="B11" s="69" t="s">
        <v>1294</v>
      </c>
      <c r="C11" s="46">
        <v>2019</v>
      </c>
      <c r="D11" s="46" t="s">
        <v>1295</v>
      </c>
    </row>
    <row r="12" spans="1:5" ht="25.5" x14ac:dyDescent="0.25">
      <c r="A12" s="45">
        <v>6</v>
      </c>
      <c r="B12" s="69" t="s">
        <v>1296</v>
      </c>
      <c r="C12" s="46">
        <v>2017</v>
      </c>
      <c r="D12" s="46" t="s">
        <v>1297</v>
      </c>
    </row>
    <row r="13" spans="1:5" ht="38.25" x14ac:dyDescent="0.25">
      <c r="A13" s="45">
        <v>7</v>
      </c>
      <c r="B13" s="69" t="s">
        <v>1298</v>
      </c>
      <c r="C13" s="46">
        <v>2018</v>
      </c>
      <c r="D13" s="46" t="s">
        <v>1299</v>
      </c>
    </row>
    <row r="14" spans="1:5" x14ac:dyDescent="0.25">
      <c r="A14" s="45">
        <v>8</v>
      </c>
      <c r="B14" s="69" t="s">
        <v>1300</v>
      </c>
      <c r="C14" s="46">
        <v>2017</v>
      </c>
      <c r="D14" s="46" t="s">
        <v>1301</v>
      </c>
    </row>
    <row r="15" spans="1:5" ht="25.5" x14ac:dyDescent="0.25">
      <c r="A15" s="45">
        <v>9</v>
      </c>
      <c r="B15" s="69" t="s">
        <v>1302</v>
      </c>
      <c r="C15" s="46">
        <v>2018</v>
      </c>
      <c r="D15" s="46" t="s">
        <v>1303</v>
      </c>
    </row>
    <row r="16" spans="1:5" ht="51" x14ac:dyDescent="0.25">
      <c r="A16" s="45">
        <v>10</v>
      </c>
      <c r="B16" s="69" t="s">
        <v>1304</v>
      </c>
      <c r="C16" s="46">
        <v>2017</v>
      </c>
      <c r="D16" s="46" t="s">
        <v>1305</v>
      </c>
    </row>
    <row r="17" spans="1:4" ht="25.5" x14ac:dyDescent="0.25">
      <c r="A17" s="45">
        <v>11</v>
      </c>
      <c r="B17" s="69" t="s">
        <v>1306</v>
      </c>
      <c r="C17" s="46">
        <v>2019</v>
      </c>
      <c r="D17" s="46" t="s">
        <v>1307</v>
      </c>
    </row>
    <row r="18" spans="1:4" ht="38.25" x14ac:dyDescent="0.25">
      <c r="A18" s="45">
        <v>12</v>
      </c>
      <c r="B18" s="69" t="s">
        <v>1308</v>
      </c>
      <c r="C18" s="46">
        <v>2017</v>
      </c>
      <c r="D18" s="46" t="s">
        <v>1309</v>
      </c>
    </row>
    <row r="19" spans="1:4" ht="25.5" x14ac:dyDescent="0.25">
      <c r="A19" s="45">
        <v>13</v>
      </c>
      <c r="B19" s="69" t="s">
        <v>1310</v>
      </c>
      <c r="C19" s="46">
        <v>2017</v>
      </c>
      <c r="D19" s="46" t="s">
        <v>1311</v>
      </c>
    </row>
    <row r="20" spans="1:4" ht="25.5" x14ac:dyDescent="0.25">
      <c r="A20" s="45">
        <v>14</v>
      </c>
      <c r="B20" s="69" t="s">
        <v>1312</v>
      </c>
      <c r="C20" s="46">
        <v>2018</v>
      </c>
      <c r="D20" s="46" t="s">
        <v>1313</v>
      </c>
    </row>
    <row r="21" spans="1:4" ht="38.25" x14ac:dyDescent="0.25">
      <c r="A21" s="45">
        <v>15</v>
      </c>
      <c r="B21" s="69" t="s">
        <v>1314</v>
      </c>
      <c r="C21" s="46">
        <v>2017</v>
      </c>
      <c r="D21" s="46" t="s">
        <v>1315</v>
      </c>
    </row>
    <row r="22" spans="1:4" ht="25.5" x14ac:dyDescent="0.25">
      <c r="A22" s="45">
        <v>16</v>
      </c>
      <c r="B22" s="69" t="s">
        <v>1316</v>
      </c>
      <c r="C22" s="46">
        <v>2019</v>
      </c>
      <c r="D22" s="46" t="s">
        <v>1317</v>
      </c>
    </row>
    <row r="23" spans="1:4" ht="25.5" x14ac:dyDescent="0.25">
      <c r="A23" s="45">
        <v>17</v>
      </c>
      <c r="B23" s="69" t="s">
        <v>1318</v>
      </c>
      <c r="C23" s="46">
        <v>2018</v>
      </c>
      <c r="D23" s="46" t="s">
        <v>1319</v>
      </c>
    </row>
    <row r="24" spans="1:4" x14ac:dyDescent="0.25">
      <c r="A24" s="45">
        <v>18</v>
      </c>
      <c r="B24" s="69" t="s">
        <v>1320</v>
      </c>
      <c r="C24" s="46">
        <v>2017</v>
      </c>
      <c r="D24" s="46" t="s">
        <v>1321</v>
      </c>
    </row>
    <row r="25" spans="1:4" ht="25.5" x14ac:dyDescent="0.25">
      <c r="A25" s="45">
        <v>19</v>
      </c>
      <c r="B25" s="69" t="s">
        <v>1322</v>
      </c>
      <c r="C25" s="46">
        <v>2017</v>
      </c>
      <c r="D25" s="46" t="s">
        <v>1323</v>
      </c>
    </row>
    <row r="26" spans="1:4" x14ac:dyDescent="0.25">
      <c r="A26" s="45">
        <v>20</v>
      </c>
      <c r="B26" s="69" t="s">
        <v>1324</v>
      </c>
      <c r="C26" s="46">
        <v>2017</v>
      </c>
      <c r="D26" s="46" t="s">
        <v>1325</v>
      </c>
    </row>
    <row r="27" spans="1:4" ht="25.5" x14ac:dyDescent="0.25">
      <c r="A27" s="45">
        <v>21</v>
      </c>
      <c r="B27" s="69" t="s">
        <v>1326</v>
      </c>
      <c r="C27" s="46">
        <v>2019</v>
      </c>
      <c r="D27" s="46" t="s">
        <v>1327</v>
      </c>
    </row>
    <row r="28" spans="1:4" ht="38.25" x14ac:dyDescent="0.25">
      <c r="A28" s="45">
        <v>22</v>
      </c>
      <c r="B28" s="69" t="s">
        <v>1328</v>
      </c>
      <c r="C28" s="46">
        <v>2018</v>
      </c>
      <c r="D28" s="46" t="s">
        <v>1329</v>
      </c>
    </row>
    <row r="29" spans="1:4" ht="38.25" x14ac:dyDescent="0.25">
      <c r="A29" s="45">
        <v>23</v>
      </c>
      <c r="B29" s="69" t="s">
        <v>1330</v>
      </c>
      <c r="C29" s="46">
        <v>2018</v>
      </c>
      <c r="D29" s="46" t="s">
        <v>1331</v>
      </c>
    </row>
    <row r="30" spans="1:4" ht="25.5" x14ac:dyDescent="0.25">
      <c r="A30" s="45">
        <v>24</v>
      </c>
      <c r="B30" s="69" t="s">
        <v>1332</v>
      </c>
      <c r="C30" s="46">
        <v>2018</v>
      </c>
      <c r="D30" s="46" t="s">
        <v>1333</v>
      </c>
    </row>
    <row r="31" spans="1:4" ht="25.5" x14ac:dyDescent="0.25">
      <c r="A31" s="45">
        <v>25</v>
      </c>
      <c r="B31" s="69" t="s">
        <v>1334</v>
      </c>
      <c r="C31" s="46">
        <v>2017</v>
      </c>
      <c r="D31" s="46" t="s">
        <v>1335</v>
      </c>
    </row>
    <row r="32" spans="1:4" ht="25.5" x14ac:dyDescent="0.25">
      <c r="A32" s="45">
        <v>26</v>
      </c>
      <c r="B32" s="69" t="s">
        <v>1336</v>
      </c>
      <c r="C32" s="46">
        <v>2017</v>
      </c>
      <c r="D32" s="46" t="s">
        <v>1337</v>
      </c>
    </row>
    <row r="33" spans="1:4" x14ac:dyDescent="0.25">
      <c r="A33" s="45">
        <v>27</v>
      </c>
      <c r="B33" s="69" t="s">
        <v>1338</v>
      </c>
      <c r="C33" s="46">
        <v>2017</v>
      </c>
      <c r="D33" s="46" t="s">
        <v>1339</v>
      </c>
    </row>
    <row r="34" spans="1:4" x14ac:dyDescent="0.25">
      <c r="A34" s="45">
        <v>28</v>
      </c>
      <c r="B34" s="69" t="s">
        <v>1340</v>
      </c>
      <c r="C34" s="46">
        <v>2017</v>
      </c>
      <c r="D34" s="46" t="s">
        <v>1341</v>
      </c>
    </row>
    <row r="35" spans="1:4" ht="38.25" x14ac:dyDescent="0.25">
      <c r="A35" s="45">
        <v>29</v>
      </c>
      <c r="B35" s="69" t="s">
        <v>1342</v>
      </c>
      <c r="C35" s="46">
        <v>2019</v>
      </c>
      <c r="D35" s="46" t="s">
        <v>1343</v>
      </c>
    </row>
    <row r="36" spans="1:4" ht="38.25" x14ac:dyDescent="0.25">
      <c r="A36" s="45">
        <v>30</v>
      </c>
      <c r="B36" s="69" t="s">
        <v>1344</v>
      </c>
      <c r="C36" s="46">
        <v>2019</v>
      </c>
      <c r="D36" s="46" t="s">
        <v>1345</v>
      </c>
    </row>
    <row r="37" spans="1:4" x14ac:dyDescent="0.25">
      <c r="A37" s="45">
        <v>31</v>
      </c>
      <c r="B37" s="69" t="s">
        <v>1346</v>
      </c>
      <c r="C37" s="46">
        <v>2019</v>
      </c>
      <c r="D37" s="46" t="s">
        <v>1347</v>
      </c>
    </row>
    <row r="38" spans="1:4" ht="38.25" x14ac:dyDescent="0.25">
      <c r="A38" s="45">
        <v>32</v>
      </c>
      <c r="B38" s="69" t="s">
        <v>1348</v>
      </c>
      <c r="C38" s="46">
        <v>2018</v>
      </c>
      <c r="D38" s="46" t="s">
        <v>1349</v>
      </c>
    </row>
    <row r="39" spans="1:4" ht="25.5" x14ac:dyDescent="0.25">
      <c r="A39" s="45">
        <v>33</v>
      </c>
      <c r="B39" s="69" t="s">
        <v>1350</v>
      </c>
      <c r="C39" s="46">
        <v>2017</v>
      </c>
      <c r="D39" s="46" t="s">
        <v>1351</v>
      </c>
    </row>
    <row r="40" spans="1:4" ht="25.5" x14ac:dyDescent="0.25">
      <c r="A40" s="45">
        <v>34</v>
      </c>
      <c r="B40" s="69" t="s">
        <v>1352</v>
      </c>
      <c r="C40" s="46">
        <v>2017</v>
      </c>
      <c r="D40" s="46" t="s">
        <v>1353</v>
      </c>
    </row>
    <row r="41" spans="1:4" ht="38.25" x14ac:dyDescent="0.25">
      <c r="A41" s="45">
        <v>35</v>
      </c>
      <c r="B41" s="69" t="s">
        <v>1354</v>
      </c>
      <c r="C41" s="46">
        <v>2018</v>
      </c>
      <c r="D41" s="46" t="s">
        <v>1355</v>
      </c>
    </row>
    <row r="42" spans="1:4" ht="38.25" x14ac:dyDescent="0.25">
      <c r="A42" s="45">
        <v>36</v>
      </c>
      <c r="B42" s="69" t="s">
        <v>1356</v>
      </c>
      <c r="C42" s="46">
        <v>2018</v>
      </c>
      <c r="D42" s="46" t="s">
        <v>1357</v>
      </c>
    </row>
    <row r="43" spans="1:4" ht="25.5" x14ac:dyDescent="0.25">
      <c r="A43" s="45">
        <v>37</v>
      </c>
      <c r="B43" s="69" t="s">
        <v>1358</v>
      </c>
      <c r="C43" s="46">
        <v>2017</v>
      </c>
      <c r="D43" s="46" t="s">
        <v>1359</v>
      </c>
    </row>
    <row r="44" spans="1:4" ht="63.75" x14ac:dyDescent="0.25">
      <c r="A44" s="45">
        <v>38</v>
      </c>
      <c r="B44" s="69" t="s">
        <v>1360</v>
      </c>
      <c r="C44" s="46">
        <v>2017</v>
      </c>
      <c r="D44" s="46" t="s">
        <v>1361</v>
      </c>
    </row>
    <row r="45" spans="1:4" ht="38.25" x14ac:dyDescent="0.25">
      <c r="A45" s="45">
        <v>39</v>
      </c>
      <c r="B45" s="69" t="s">
        <v>1362</v>
      </c>
      <c r="C45" s="46">
        <v>2017</v>
      </c>
      <c r="D45" s="46" t="s">
        <v>1363</v>
      </c>
    </row>
    <row r="46" spans="1:4" ht="38.25" x14ac:dyDescent="0.25">
      <c r="A46" s="45">
        <v>40</v>
      </c>
      <c r="B46" s="69" t="s">
        <v>1364</v>
      </c>
      <c r="C46" s="46">
        <v>2017</v>
      </c>
      <c r="D46" s="46" t="s">
        <v>1365</v>
      </c>
    </row>
    <row r="47" spans="1:4" ht="25.5" x14ac:dyDescent="0.25">
      <c r="A47" s="45">
        <v>41</v>
      </c>
      <c r="B47" s="69" t="s">
        <v>1366</v>
      </c>
      <c r="C47" s="46">
        <v>2017</v>
      </c>
      <c r="D47" s="46" t="s">
        <v>1367</v>
      </c>
    </row>
    <row r="48" spans="1:4" ht="25.5" x14ac:dyDescent="0.25">
      <c r="A48" s="45">
        <v>42</v>
      </c>
      <c r="B48" s="69" t="s">
        <v>1368</v>
      </c>
      <c r="C48" s="46">
        <v>2017</v>
      </c>
      <c r="D48" s="46" t="s">
        <v>1369</v>
      </c>
    </row>
    <row r="49" spans="1:4" ht="25.5" x14ac:dyDescent="0.25">
      <c r="A49" s="45">
        <v>43</v>
      </c>
      <c r="B49" s="69" t="s">
        <v>1370</v>
      </c>
      <c r="C49" s="46">
        <v>2017</v>
      </c>
      <c r="D49" s="46" t="s">
        <v>1371</v>
      </c>
    </row>
    <row r="50" spans="1:4" x14ac:dyDescent="0.25">
      <c r="A50" s="45">
        <v>44</v>
      </c>
      <c r="B50" s="69" t="s">
        <v>1372</v>
      </c>
      <c r="C50" s="46">
        <v>2018</v>
      </c>
      <c r="D50" s="46" t="s">
        <v>1373</v>
      </c>
    </row>
    <row r="51" spans="1:4" ht="25.5" x14ac:dyDescent="0.25">
      <c r="A51" s="45">
        <v>45</v>
      </c>
      <c r="B51" s="69" t="s">
        <v>1374</v>
      </c>
      <c r="C51" s="46">
        <v>2018</v>
      </c>
      <c r="D51" s="46" t="s">
        <v>1375</v>
      </c>
    </row>
    <row r="52" spans="1:4" ht="25.5" x14ac:dyDescent="0.25">
      <c r="A52" s="45">
        <v>46</v>
      </c>
      <c r="B52" s="69" t="s">
        <v>1376</v>
      </c>
      <c r="C52" s="46">
        <v>2019</v>
      </c>
      <c r="D52" s="46" t="s">
        <v>1377</v>
      </c>
    </row>
    <row r="53" spans="1:4" ht="38.25" x14ac:dyDescent="0.25">
      <c r="A53" s="45">
        <v>47</v>
      </c>
      <c r="B53" s="69" t="s">
        <v>1378</v>
      </c>
      <c r="C53" s="46">
        <v>2019</v>
      </c>
      <c r="D53" s="46" t="s">
        <v>1379</v>
      </c>
    </row>
    <row r="54" spans="1:4" ht="51" x14ac:dyDescent="0.25">
      <c r="A54" s="45">
        <v>48</v>
      </c>
      <c r="B54" s="69" t="s">
        <v>1380</v>
      </c>
      <c r="C54" s="46">
        <v>2017</v>
      </c>
      <c r="D54" s="46" t="s">
        <v>1381</v>
      </c>
    </row>
    <row r="55" spans="1:4" x14ac:dyDescent="0.25">
      <c r="A55" s="45">
        <v>49</v>
      </c>
      <c r="B55" s="69" t="s">
        <v>1382</v>
      </c>
      <c r="C55" s="46">
        <v>2018</v>
      </c>
      <c r="D55" s="46" t="s">
        <v>1383</v>
      </c>
    </row>
    <row r="56" spans="1:4" ht="51" x14ac:dyDescent="0.25">
      <c r="A56" s="45">
        <v>50</v>
      </c>
      <c r="B56" s="69" t="s">
        <v>1380</v>
      </c>
      <c r="C56" s="46">
        <v>2017</v>
      </c>
      <c r="D56" s="46" t="s">
        <v>1381</v>
      </c>
    </row>
    <row r="57" spans="1:4" ht="25.5" x14ac:dyDescent="0.25">
      <c r="A57" s="45">
        <v>51</v>
      </c>
      <c r="B57" s="69" t="s">
        <v>1384</v>
      </c>
      <c r="C57" s="46">
        <v>2019</v>
      </c>
      <c r="D57" s="46" t="s">
        <v>1385</v>
      </c>
    </row>
    <row r="58" spans="1:4" ht="25.5" x14ac:dyDescent="0.25">
      <c r="A58" s="45">
        <v>52</v>
      </c>
      <c r="B58" s="69" t="s">
        <v>1386</v>
      </c>
      <c r="C58" s="46">
        <v>2019</v>
      </c>
      <c r="D58" s="46" t="s">
        <v>1387</v>
      </c>
    </row>
    <row r="59" spans="1:4" ht="38.25" x14ac:dyDescent="0.25">
      <c r="A59" s="45">
        <v>53</v>
      </c>
      <c r="B59" s="69" t="s">
        <v>1388</v>
      </c>
      <c r="C59" s="46">
        <v>2019</v>
      </c>
      <c r="D59" s="46" t="s">
        <v>1389</v>
      </c>
    </row>
    <row r="60" spans="1:4" ht="38.25" x14ac:dyDescent="0.25">
      <c r="A60" s="45">
        <v>54</v>
      </c>
      <c r="B60" s="69" t="s">
        <v>1390</v>
      </c>
      <c r="C60" s="46">
        <v>2018</v>
      </c>
      <c r="D60" s="46" t="s">
        <v>1391</v>
      </c>
    </row>
    <row r="61" spans="1:4" ht="51" x14ac:dyDescent="0.25">
      <c r="A61" s="45">
        <v>55</v>
      </c>
      <c r="B61" s="69" t="s">
        <v>1392</v>
      </c>
      <c r="C61" s="46">
        <v>2017</v>
      </c>
      <c r="D61" s="46" t="s">
        <v>1393</v>
      </c>
    </row>
    <row r="62" spans="1:4" ht="25.5" x14ac:dyDescent="0.25">
      <c r="A62" s="45">
        <v>56</v>
      </c>
      <c r="B62" s="69" t="s">
        <v>1394</v>
      </c>
      <c r="C62" s="46">
        <v>2019</v>
      </c>
      <c r="D62" s="46" t="s">
        <v>1395</v>
      </c>
    </row>
    <row r="63" spans="1:4" ht="25.5" x14ac:dyDescent="0.25">
      <c r="A63" s="45">
        <v>57</v>
      </c>
      <c r="B63" s="69" t="s">
        <v>1396</v>
      </c>
      <c r="C63" s="46">
        <v>2019</v>
      </c>
      <c r="D63" s="46" t="s">
        <v>1397</v>
      </c>
    </row>
    <row r="64" spans="1:4" ht="38.25" x14ac:dyDescent="0.25">
      <c r="A64" s="45">
        <v>58</v>
      </c>
      <c r="B64" s="69" t="s">
        <v>1398</v>
      </c>
      <c r="C64" s="46">
        <v>2017</v>
      </c>
      <c r="D64" s="46" t="s">
        <v>1399</v>
      </c>
    </row>
    <row r="65" spans="1:4" ht="38.25" x14ac:dyDescent="0.25">
      <c r="A65" s="45">
        <v>59</v>
      </c>
      <c r="B65" s="69" t="s">
        <v>1400</v>
      </c>
      <c r="C65" s="46">
        <v>2018</v>
      </c>
      <c r="D65" s="46" t="s">
        <v>1401</v>
      </c>
    </row>
    <row r="66" spans="1:4" ht="38.25" x14ac:dyDescent="0.25">
      <c r="A66" s="45">
        <v>60</v>
      </c>
      <c r="B66" s="69" t="s">
        <v>1402</v>
      </c>
      <c r="C66" s="46">
        <v>2019</v>
      </c>
      <c r="D66" s="46" t="s">
        <v>1397</v>
      </c>
    </row>
    <row r="67" spans="1:4" x14ac:dyDescent="0.25">
      <c r="A67" s="45">
        <v>61</v>
      </c>
      <c r="B67" s="69" t="s">
        <v>1403</v>
      </c>
      <c r="C67" s="46">
        <v>2018</v>
      </c>
      <c r="D67" s="46" t="s">
        <v>1404</v>
      </c>
    </row>
    <row r="68" spans="1:4" ht="38.25" x14ac:dyDescent="0.25">
      <c r="A68" s="45">
        <v>62</v>
      </c>
      <c r="B68" s="69" t="s">
        <v>1405</v>
      </c>
      <c r="C68" s="46">
        <v>2019</v>
      </c>
      <c r="D68" s="46" t="s">
        <v>1406</v>
      </c>
    </row>
    <row r="69" spans="1:4" ht="25.5" x14ac:dyDescent="0.25">
      <c r="A69" s="45">
        <v>63</v>
      </c>
      <c r="B69" s="69" t="s">
        <v>1407</v>
      </c>
      <c r="C69" s="46">
        <v>2017</v>
      </c>
      <c r="D69" s="46" t="s">
        <v>1408</v>
      </c>
    </row>
    <row r="70" spans="1:4" ht="25.5" x14ac:dyDescent="0.25">
      <c r="A70" s="45">
        <v>64</v>
      </c>
      <c r="B70" s="69" t="s">
        <v>1409</v>
      </c>
      <c r="C70" s="46">
        <v>2018</v>
      </c>
      <c r="D70" s="46" t="s">
        <v>1410</v>
      </c>
    </row>
    <row r="71" spans="1:4" ht="25.5" x14ac:dyDescent="0.25">
      <c r="A71" s="45">
        <v>65</v>
      </c>
      <c r="B71" s="69" t="s">
        <v>1411</v>
      </c>
      <c r="C71" s="46">
        <v>2019</v>
      </c>
      <c r="D71" s="46" t="s">
        <v>1397</v>
      </c>
    </row>
    <row r="72" spans="1:4" ht="38.25" x14ac:dyDescent="0.25">
      <c r="A72" s="45">
        <v>66</v>
      </c>
      <c r="B72" s="69" t="s">
        <v>1412</v>
      </c>
      <c r="C72" s="46">
        <v>2017</v>
      </c>
      <c r="D72" s="46" t="s">
        <v>1413</v>
      </c>
    </row>
    <row r="73" spans="1:4" ht="38.25" x14ac:dyDescent="0.25">
      <c r="A73" s="45">
        <v>67</v>
      </c>
      <c r="B73" s="69" t="s">
        <v>1414</v>
      </c>
      <c r="C73" s="46">
        <v>2018</v>
      </c>
      <c r="D73" s="46" t="s">
        <v>1415</v>
      </c>
    </row>
    <row r="74" spans="1:4" x14ac:dyDescent="0.25">
      <c r="A74" s="45">
        <v>68</v>
      </c>
      <c r="B74" s="69" t="s">
        <v>1416</v>
      </c>
      <c r="C74" s="46">
        <v>2018</v>
      </c>
      <c r="D74" s="46" t="s">
        <v>1417</v>
      </c>
    </row>
    <row r="75" spans="1:4" x14ac:dyDescent="0.25">
      <c r="A75" s="45">
        <v>69</v>
      </c>
      <c r="B75" s="69" t="s">
        <v>1418</v>
      </c>
      <c r="C75" s="46">
        <v>2018</v>
      </c>
      <c r="D75" s="46" t="s">
        <v>1419</v>
      </c>
    </row>
    <row r="76" spans="1:4" x14ac:dyDescent="0.25">
      <c r="A76" s="45">
        <v>70</v>
      </c>
      <c r="B76" s="69" t="s">
        <v>1420</v>
      </c>
      <c r="C76" s="46">
        <v>2019</v>
      </c>
      <c r="D76" s="46" t="s">
        <v>1421</v>
      </c>
    </row>
    <row r="77" spans="1:4" ht="25.5" x14ac:dyDescent="0.25">
      <c r="A77" s="45">
        <v>71</v>
      </c>
      <c r="B77" s="69" t="s">
        <v>1422</v>
      </c>
      <c r="C77" s="46">
        <v>2019</v>
      </c>
      <c r="D77" s="46" t="s">
        <v>1423</v>
      </c>
    </row>
    <row r="78" spans="1:4" ht="38.25" x14ac:dyDescent="0.25">
      <c r="A78" s="45">
        <v>72</v>
      </c>
      <c r="B78" s="69" t="s">
        <v>1424</v>
      </c>
      <c r="C78" s="46">
        <v>2018</v>
      </c>
      <c r="D78" s="46" t="s">
        <v>1425</v>
      </c>
    </row>
    <row r="79" spans="1:4" ht="63.75" x14ac:dyDescent="0.25">
      <c r="A79" s="45">
        <v>73</v>
      </c>
      <c r="B79" s="69" t="s">
        <v>1426</v>
      </c>
      <c r="C79" s="46">
        <v>2018</v>
      </c>
      <c r="D79" s="46" t="s">
        <v>1427</v>
      </c>
    </row>
    <row r="80" spans="1:4" ht="25.5" x14ac:dyDescent="0.25">
      <c r="A80" s="45">
        <v>74</v>
      </c>
      <c r="B80" s="69" t="s">
        <v>1428</v>
      </c>
      <c r="C80" s="46">
        <v>2018</v>
      </c>
      <c r="D80" s="46" t="s">
        <v>1429</v>
      </c>
    </row>
    <row r="81" spans="1:4" x14ac:dyDescent="0.25">
      <c r="A81" s="45">
        <v>75</v>
      </c>
      <c r="B81" s="69" t="s">
        <v>1430</v>
      </c>
      <c r="C81" s="46">
        <v>2018</v>
      </c>
      <c r="D81" s="46" t="s">
        <v>1431</v>
      </c>
    </row>
    <row r="82" spans="1:4" x14ac:dyDescent="0.25">
      <c r="A82" s="45">
        <v>76</v>
      </c>
      <c r="B82" s="69" t="s">
        <v>1432</v>
      </c>
      <c r="C82" s="46">
        <v>2017</v>
      </c>
      <c r="D82" s="46" t="s">
        <v>1433</v>
      </c>
    </row>
    <row r="83" spans="1:4" ht="38.25" x14ac:dyDescent="0.25">
      <c r="A83" s="45">
        <v>77</v>
      </c>
      <c r="B83" s="69" t="s">
        <v>1434</v>
      </c>
      <c r="C83" s="46">
        <v>2018</v>
      </c>
      <c r="D83" s="46" t="s">
        <v>1435</v>
      </c>
    </row>
    <row r="84" spans="1:4" ht="38.25" x14ac:dyDescent="0.25">
      <c r="A84" s="45">
        <v>78</v>
      </c>
      <c r="B84" s="69" t="s">
        <v>1436</v>
      </c>
      <c r="C84" s="46">
        <v>2017</v>
      </c>
      <c r="D84" s="46" t="s">
        <v>1437</v>
      </c>
    </row>
    <row r="85" spans="1:4" x14ac:dyDescent="0.25">
      <c r="A85" s="45">
        <v>79</v>
      </c>
      <c r="B85" s="69" t="s">
        <v>1438</v>
      </c>
      <c r="C85" s="46">
        <v>2017</v>
      </c>
      <c r="D85" s="46" t="s">
        <v>1439</v>
      </c>
    </row>
    <row r="86" spans="1:4" ht="38.25" x14ac:dyDescent="0.25">
      <c r="A86" s="45">
        <v>80</v>
      </c>
      <c r="B86" s="69" t="s">
        <v>1440</v>
      </c>
      <c r="C86" s="46">
        <v>2018</v>
      </c>
      <c r="D86" s="46" t="s">
        <v>1441</v>
      </c>
    </row>
    <row r="87" spans="1:4" ht="25.5" x14ac:dyDescent="0.25">
      <c r="A87" s="45">
        <v>81</v>
      </c>
      <c r="B87" s="69" t="s">
        <v>1442</v>
      </c>
      <c r="C87" s="46">
        <v>2017</v>
      </c>
      <c r="D87" s="46" t="s">
        <v>1443</v>
      </c>
    </row>
    <row r="88" spans="1:4" ht="25.5" x14ac:dyDescent="0.25">
      <c r="A88" s="45">
        <v>82</v>
      </c>
      <c r="B88" s="69" t="s">
        <v>1444</v>
      </c>
      <c r="C88" s="46">
        <v>2018</v>
      </c>
      <c r="D88" s="46" t="s">
        <v>1445</v>
      </c>
    </row>
    <row r="89" spans="1:4" ht="25.5" x14ac:dyDescent="0.25">
      <c r="A89" s="45">
        <v>83</v>
      </c>
      <c r="B89" s="69" t="s">
        <v>1446</v>
      </c>
      <c r="C89" s="46">
        <v>2019</v>
      </c>
      <c r="D89" s="46" t="s">
        <v>1447</v>
      </c>
    </row>
    <row r="90" spans="1:4" ht="38.25" x14ac:dyDescent="0.25">
      <c r="A90" s="45">
        <v>84</v>
      </c>
      <c r="B90" s="69" t="s">
        <v>1448</v>
      </c>
      <c r="C90" s="46">
        <v>2017</v>
      </c>
      <c r="D90" s="46" t="s">
        <v>1449</v>
      </c>
    </row>
    <row r="91" spans="1:4" ht="51" x14ac:dyDescent="0.25">
      <c r="A91" s="45">
        <v>85</v>
      </c>
      <c r="B91" s="69" t="s">
        <v>1450</v>
      </c>
      <c r="C91" s="46">
        <v>2018</v>
      </c>
      <c r="D91" s="46" t="s">
        <v>1451</v>
      </c>
    </row>
    <row r="92" spans="1:4" ht="25.5" x14ac:dyDescent="0.25">
      <c r="A92" s="45">
        <v>86</v>
      </c>
      <c r="B92" s="69" t="s">
        <v>1452</v>
      </c>
      <c r="C92" s="46">
        <v>2018</v>
      </c>
      <c r="D92" s="46" t="s">
        <v>1453</v>
      </c>
    </row>
    <row r="93" spans="1:4" ht="25.5" x14ac:dyDescent="0.25">
      <c r="A93" s="45">
        <v>87</v>
      </c>
      <c r="B93" s="69" t="s">
        <v>1454</v>
      </c>
      <c r="C93" s="46">
        <v>2018</v>
      </c>
      <c r="D93" s="46" t="s">
        <v>1455</v>
      </c>
    </row>
    <row r="94" spans="1:4" ht="38.25" x14ac:dyDescent="0.25">
      <c r="A94" s="45">
        <v>88</v>
      </c>
      <c r="B94" s="69" t="s">
        <v>1456</v>
      </c>
      <c r="C94" s="46">
        <v>2018</v>
      </c>
      <c r="D94" s="46" t="s">
        <v>1457</v>
      </c>
    </row>
    <row r="95" spans="1:4" ht="38.25" x14ac:dyDescent="0.25">
      <c r="A95" s="45">
        <v>89</v>
      </c>
      <c r="B95" s="69" t="s">
        <v>1458</v>
      </c>
      <c r="C95" s="46">
        <v>2019</v>
      </c>
      <c r="D95" s="46" t="s">
        <v>1459</v>
      </c>
    </row>
    <row r="96" spans="1:4" ht="38.25" x14ac:dyDescent="0.25">
      <c r="A96" s="45">
        <v>90</v>
      </c>
      <c r="B96" s="69" t="s">
        <v>1460</v>
      </c>
      <c r="C96" s="46">
        <v>2018</v>
      </c>
      <c r="D96" s="46" t="s">
        <v>1461</v>
      </c>
    </row>
    <row r="97" spans="1:4" x14ac:dyDescent="0.25">
      <c r="A97" s="45">
        <v>91</v>
      </c>
      <c r="B97" s="69" t="s">
        <v>1462</v>
      </c>
      <c r="C97" s="46">
        <v>2018</v>
      </c>
      <c r="D97" s="46" t="s">
        <v>1463</v>
      </c>
    </row>
    <row r="98" spans="1:4" ht="63.75" x14ac:dyDescent="0.25">
      <c r="A98" s="45">
        <v>92</v>
      </c>
      <c r="B98" s="69" t="s">
        <v>1464</v>
      </c>
      <c r="C98" s="46">
        <v>2019</v>
      </c>
      <c r="D98" s="46" t="s">
        <v>1465</v>
      </c>
    </row>
    <row r="99" spans="1:4" ht="38.25" x14ac:dyDescent="0.25">
      <c r="A99" s="45">
        <v>93</v>
      </c>
      <c r="B99" s="69" t="s">
        <v>1466</v>
      </c>
      <c r="C99" s="46">
        <v>2018</v>
      </c>
      <c r="D99" s="46" t="s">
        <v>1467</v>
      </c>
    </row>
    <row r="100" spans="1:4" ht="51" x14ac:dyDescent="0.25">
      <c r="A100" s="45">
        <v>94</v>
      </c>
      <c r="B100" s="69" t="s">
        <v>1468</v>
      </c>
      <c r="C100" s="46">
        <v>2019</v>
      </c>
      <c r="D100" s="46" t="s">
        <v>1469</v>
      </c>
    </row>
    <row r="101" spans="1:4" ht="51" x14ac:dyDescent="0.25">
      <c r="A101" s="45">
        <v>95</v>
      </c>
      <c r="B101" s="69" t="s">
        <v>1470</v>
      </c>
      <c r="C101" s="46">
        <v>2017</v>
      </c>
      <c r="D101" s="46" t="s">
        <v>1471</v>
      </c>
    </row>
    <row r="102" spans="1:4" ht="38.25" x14ac:dyDescent="0.25">
      <c r="A102" s="45">
        <v>96</v>
      </c>
      <c r="B102" s="69" t="s">
        <v>1472</v>
      </c>
      <c r="C102" s="46">
        <v>2018</v>
      </c>
      <c r="D102" s="46" t="s">
        <v>1473</v>
      </c>
    </row>
    <row r="103" spans="1:4" ht="25.5" x14ac:dyDescent="0.25">
      <c r="A103" s="45">
        <v>97</v>
      </c>
      <c r="B103" s="69" t="s">
        <v>1474</v>
      </c>
      <c r="C103" s="46">
        <v>2018</v>
      </c>
      <c r="D103" s="46" t="s">
        <v>1475</v>
      </c>
    </row>
    <row r="104" spans="1:4" ht="25.5" x14ac:dyDescent="0.25">
      <c r="A104" s="45">
        <v>98</v>
      </c>
      <c r="B104" s="69" t="s">
        <v>1476</v>
      </c>
      <c r="C104" s="46">
        <v>2017</v>
      </c>
      <c r="D104" s="46" t="s">
        <v>1477</v>
      </c>
    </row>
    <row r="105" spans="1:4" x14ac:dyDescent="0.25">
      <c r="A105" s="45">
        <v>99</v>
      </c>
      <c r="B105" s="69" t="s">
        <v>1478</v>
      </c>
      <c r="C105" s="46">
        <v>2017</v>
      </c>
      <c r="D105" s="46" t="s">
        <v>1479</v>
      </c>
    </row>
    <row r="106" spans="1:4" ht="25.5" x14ac:dyDescent="0.25">
      <c r="A106" s="45">
        <v>100</v>
      </c>
      <c r="B106" s="69" t="s">
        <v>1480</v>
      </c>
      <c r="C106" s="46">
        <v>2017</v>
      </c>
      <c r="D106" s="46" t="s">
        <v>1481</v>
      </c>
    </row>
    <row r="107" spans="1:4" ht="25.5" x14ac:dyDescent="0.25">
      <c r="A107" s="45">
        <v>101</v>
      </c>
      <c r="B107" s="69" t="s">
        <v>1482</v>
      </c>
      <c r="C107" s="46">
        <v>2019</v>
      </c>
      <c r="D107" s="46" t="s">
        <v>1483</v>
      </c>
    </row>
    <row r="108" spans="1:4" ht="25.5" x14ac:dyDescent="0.25">
      <c r="A108" s="45">
        <v>102</v>
      </c>
      <c r="B108" s="69" t="s">
        <v>1484</v>
      </c>
      <c r="C108" s="46">
        <v>2018</v>
      </c>
      <c r="D108" s="46" t="s">
        <v>1485</v>
      </c>
    </row>
    <row r="109" spans="1:4" ht="25.5" x14ac:dyDescent="0.25">
      <c r="A109" s="45">
        <v>103</v>
      </c>
      <c r="B109" s="69" t="s">
        <v>1486</v>
      </c>
      <c r="C109" s="46">
        <v>2018</v>
      </c>
      <c r="D109" s="46" t="s">
        <v>1487</v>
      </c>
    </row>
    <row r="110" spans="1:4" ht="38.25" x14ac:dyDescent="0.25">
      <c r="A110" s="45">
        <v>104</v>
      </c>
      <c r="B110" s="69" t="s">
        <v>1488</v>
      </c>
      <c r="C110" s="46">
        <v>2019</v>
      </c>
      <c r="D110" s="46" t="s">
        <v>1489</v>
      </c>
    </row>
    <row r="111" spans="1:4" ht="25.5" x14ac:dyDescent="0.25">
      <c r="A111" s="45">
        <v>105</v>
      </c>
      <c r="B111" s="69" t="s">
        <v>1490</v>
      </c>
      <c r="C111" s="46">
        <v>2018</v>
      </c>
      <c r="D111" s="46" t="s">
        <v>1491</v>
      </c>
    </row>
    <row r="112" spans="1:4" ht="38.25" x14ac:dyDescent="0.25">
      <c r="A112" s="45">
        <v>106</v>
      </c>
      <c r="B112" s="69" t="s">
        <v>1492</v>
      </c>
      <c r="C112" s="46">
        <v>2018</v>
      </c>
      <c r="D112" s="46" t="s">
        <v>1493</v>
      </c>
    </row>
    <row r="113" spans="1:4" ht="38.25" x14ac:dyDescent="0.25">
      <c r="A113" s="45">
        <v>107</v>
      </c>
      <c r="B113" s="69" t="s">
        <v>1494</v>
      </c>
      <c r="C113" s="46">
        <v>2017</v>
      </c>
      <c r="D113" s="46" t="s">
        <v>1495</v>
      </c>
    </row>
    <row r="114" spans="1:4" ht="51" x14ac:dyDescent="0.25">
      <c r="A114" s="45">
        <v>108</v>
      </c>
      <c r="B114" s="69" t="s">
        <v>1496</v>
      </c>
      <c r="C114" s="46">
        <v>2019</v>
      </c>
      <c r="D114" s="46" t="s">
        <v>1497</v>
      </c>
    </row>
    <row r="115" spans="1:4" ht="25.5" x14ac:dyDescent="0.25">
      <c r="A115" s="45">
        <v>109</v>
      </c>
      <c r="B115" s="69" t="s">
        <v>1498</v>
      </c>
      <c r="C115" s="46">
        <v>2017</v>
      </c>
      <c r="D115" s="46" t="s">
        <v>1499</v>
      </c>
    </row>
    <row r="116" spans="1:4" ht="25.5" x14ac:dyDescent="0.25">
      <c r="A116" s="45">
        <v>110</v>
      </c>
      <c r="B116" s="69" t="s">
        <v>1500</v>
      </c>
      <c r="C116" s="46">
        <v>2017</v>
      </c>
      <c r="D116" s="46" t="s">
        <v>1501</v>
      </c>
    </row>
    <row r="117" spans="1:4" x14ac:dyDescent="0.25">
      <c r="A117" s="45">
        <v>111</v>
      </c>
      <c r="B117" s="69" t="s">
        <v>1502</v>
      </c>
      <c r="C117" s="46">
        <v>2018</v>
      </c>
      <c r="D117" s="46" t="s">
        <v>1503</v>
      </c>
    </row>
    <row r="118" spans="1:4" ht="38.25" x14ac:dyDescent="0.25">
      <c r="A118" s="45">
        <v>112</v>
      </c>
      <c r="B118" s="69" t="s">
        <v>1504</v>
      </c>
      <c r="C118" s="46">
        <v>2017</v>
      </c>
      <c r="D118" s="46" t="s">
        <v>1505</v>
      </c>
    </row>
    <row r="119" spans="1:4" ht="51" x14ac:dyDescent="0.25">
      <c r="A119" s="45">
        <v>113</v>
      </c>
      <c r="B119" s="69" t="s">
        <v>1506</v>
      </c>
      <c r="C119" s="46">
        <v>2018</v>
      </c>
      <c r="D119" s="46" t="s">
        <v>1507</v>
      </c>
    </row>
    <row r="120" spans="1:4" ht="51" x14ac:dyDescent="0.25">
      <c r="A120" s="45">
        <v>114</v>
      </c>
      <c r="B120" s="69" t="s">
        <v>1508</v>
      </c>
      <c r="C120" s="46">
        <v>2017</v>
      </c>
      <c r="D120" s="46" t="s">
        <v>1509</v>
      </c>
    </row>
    <row r="121" spans="1:4" ht="38.25" x14ac:dyDescent="0.25">
      <c r="A121" s="45">
        <v>115</v>
      </c>
      <c r="B121" s="69" t="s">
        <v>1510</v>
      </c>
      <c r="C121" s="46">
        <v>2017</v>
      </c>
      <c r="D121" s="46" t="s">
        <v>1511</v>
      </c>
    </row>
    <row r="122" spans="1:4" ht="25.5" x14ac:dyDescent="0.25">
      <c r="A122" s="45">
        <v>116</v>
      </c>
      <c r="B122" s="69" t="s">
        <v>1512</v>
      </c>
      <c r="C122" s="46">
        <v>2019</v>
      </c>
      <c r="D122" s="46" t="s">
        <v>1513</v>
      </c>
    </row>
    <row r="123" spans="1:4" x14ac:dyDescent="0.25">
      <c r="A123" s="45">
        <v>117</v>
      </c>
      <c r="B123" s="69" t="s">
        <v>1514</v>
      </c>
      <c r="C123" s="46">
        <v>2017</v>
      </c>
      <c r="D123" s="46" t="s">
        <v>1515</v>
      </c>
    </row>
    <row r="124" spans="1:4" ht="38.25" x14ac:dyDescent="0.25">
      <c r="A124" s="45">
        <v>118</v>
      </c>
      <c r="B124" s="69" t="s">
        <v>1516</v>
      </c>
      <c r="C124" s="46">
        <v>2018</v>
      </c>
      <c r="D124" s="46" t="s">
        <v>1517</v>
      </c>
    </row>
    <row r="125" spans="1:4" ht="25.5" x14ac:dyDescent="0.25">
      <c r="A125" s="45">
        <v>119</v>
      </c>
      <c r="B125" s="69" t="s">
        <v>1518</v>
      </c>
      <c r="C125" s="46">
        <v>2017</v>
      </c>
      <c r="D125" s="46" t="s">
        <v>1519</v>
      </c>
    </row>
    <row r="126" spans="1:4" ht="25.5" x14ac:dyDescent="0.25">
      <c r="A126" s="45">
        <v>120</v>
      </c>
      <c r="B126" s="69" t="s">
        <v>1518</v>
      </c>
      <c r="C126" s="46">
        <v>2017</v>
      </c>
      <c r="D126" s="46" t="s">
        <v>1520</v>
      </c>
    </row>
    <row r="127" spans="1:4" ht="25.5" x14ac:dyDescent="0.25">
      <c r="A127" s="45">
        <v>121</v>
      </c>
      <c r="B127" s="69" t="s">
        <v>1518</v>
      </c>
      <c r="C127" s="46">
        <v>2017</v>
      </c>
      <c r="D127" s="46" t="s">
        <v>1521</v>
      </c>
    </row>
    <row r="128" spans="1:4" ht="51" x14ac:dyDescent="0.25">
      <c r="A128" s="45">
        <v>122</v>
      </c>
      <c r="B128" s="69" t="s">
        <v>1522</v>
      </c>
      <c r="C128" s="46">
        <v>2017</v>
      </c>
      <c r="D128" s="46" t="s">
        <v>1523</v>
      </c>
    </row>
    <row r="129" spans="1:4" ht="51" x14ac:dyDescent="0.25">
      <c r="A129" s="45">
        <v>123</v>
      </c>
      <c r="B129" s="69" t="s">
        <v>1524</v>
      </c>
      <c r="C129" s="46">
        <v>2019</v>
      </c>
      <c r="D129" s="46" t="s">
        <v>1525</v>
      </c>
    </row>
    <row r="130" spans="1:4" ht="38.25" x14ac:dyDescent="0.25">
      <c r="A130" s="45">
        <v>124</v>
      </c>
      <c r="B130" s="69" t="s">
        <v>1526</v>
      </c>
      <c r="C130" s="46">
        <v>2017</v>
      </c>
      <c r="D130" s="46" t="s">
        <v>1527</v>
      </c>
    </row>
    <row r="131" spans="1:4" ht="25.5" x14ac:dyDescent="0.25">
      <c r="A131" s="45">
        <v>125</v>
      </c>
      <c r="B131" s="69" t="s">
        <v>1528</v>
      </c>
      <c r="C131" s="46">
        <v>2019</v>
      </c>
      <c r="D131" s="46" t="s">
        <v>1529</v>
      </c>
    </row>
    <row r="132" spans="1:4" ht="63.75" x14ac:dyDescent="0.25">
      <c r="A132" s="45">
        <v>126</v>
      </c>
      <c r="B132" s="69" t="s">
        <v>1530</v>
      </c>
      <c r="C132" s="46">
        <v>2017</v>
      </c>
      <c r="D132" s="46" t="s">
        <v>1531</v>
      </c>
    </row>
    <row r="133" spans="1:4" ht="63.75" x14ac:dyDescent="0.25">
      <c r="A133" s="45">
        <v>127</v>
      </c>
      <c r="B133" s="69" t="s">
        <v>1532</v>
      </c>
      <c r="C133" s="46">
        <v>2019</v>
      </c>
      <c r="D133" s="46" t="s">
        <v>1533</v>
      </c>
    </row>
    <row r="134" spans="1:4" ht="38.25" x14ac:dyDescent="0.25">
      <c r="A134" s="45">
        <v>128</v>
      </c>
      <c r="B134" s="69" t="s">
        <v>1534</v>
      </c>
      <c r="C134" s="46">
        <v>2017</v>
      </c>
      <c r="D134" s="46" t="s">
        <v>1535</v>
      </c>
    </row>
    <row r="135" spans="1:4" ht="38.25" x14ac:dyDescent="0.25">
      <c r="A135" s="45">
        <v>129</v>
      </c>
      <c r="B135" s="69" t="s">
        <v>1536</v>
      </c>
      <c r="C135" s="46">
        <v>2017</v>
      </c>
      <c r="D135" s="46" t="s">
        <v>1537</v>
      </c>
    </row>
    <row r="136" spans="1:4" ht="25.5" x14ac:dyDescent="0.25">
      <c r="A136" s="45">
        <v>130</v>
      </c>
      <c r="B136" s="69" t="s">
        <v>1538</v>
      </c>
      <c r="C136" s="46">
        <v>2018</v>
      </c>
      <c r="D136" s="46" t="s">
        <v>1539</v>
      </c>
    </row>
    <row r="137" spans="1:4" ht="25.5" x14ac:dyDescent="0.25">
      <c r="A137" s="45">
        <v>131</v>
      </c>
      <c r="B137" s="69" t="s">
        <v>1540</v>
      </c>
      <c r="C137" s="46">
        <v>2018</v>
      </c>
      <c r="D137" s="46" t="s">
        <v>1541</v>
      </c>
    </row>
    <row r="138" spans="1:4" ht="51" x14ac:dyDescent="0.25">
      <c r="A138" s="45">
        <v>132</v>
      </c>
      <c r="B138" s="69" t="s">
        <v>1542</v>
      </c>
      <c r="C138" s="46">
        <v>2018</v>
      </c>
      <c r="D138" s="46" t="s">
        <v>1543</v>
      </c>
    </row>
    <row r="139" spans="1:4" ht="25.5" x14ac:dyDescent="0.25">
      <c r="A139" s="45">
        <v>133</v>
      </c>
      <c r="B139" s="69" t="s">
        <v>1544</v>
      </c>
      <c r="C139" s="46">
        <v>2018</v>
      </c>
      <c r="D139" s="46" t="s">
        <v>1545</v>
      </c>
    </row>
    <row r="140" spans="1:4" ht="25.5" x14ac:dyDescent="0.25">
      <c r="A140" s="45">
        <v>134</v>
      </c>
      <c r="B140" s="69" t="s">
        <v>1546</v>
      </c>
      <c r="C140" s="46">
        <v>2018</v>
      </c>
      <c r="D140" s="46" t="s">
        <v>1547</v>
      </c>
    </row>
    <row r="141" spans="1:4" ht="25.5" x14ac:dyDescent="0.25">
      <c r="A141" s="45">
        <v>135</v>
      </c>
      <c r="B141" s="69" t="s">
        <v>1548</v>
      </c>
      <c r="C141" s="46">
        <v>2019</v>
      </c>
      <c r="D141" s="46" t="s">
        <v>1549</v>
      </c>
    </row>
    <row r="142" spans="1:4" ht="51" x14ac:dyDescent="0.25">
      <c r="A142" s="45">
        <v>136</v>
      </c>
      <c r="B142" s="69" t="s">
        <v>1550</v>
      </c>
      <c r="C142" s="46">
        <v>2019</v>
      </c>
      <c r="D142" s="46" t="s">
        <v>1551</v>
      </c>
    </row>
    <row r="143" spans="1:4" ht="51" x14ac:dyDescent="0.25">
      <c r="A143" s="45">
        <v>137</v>
      </c>
      <c r="B143" s="69" t="s">
        <v>1552</v>
      </c>
      <c r="C143" s="46">
        <v>2019</v>
      </c>
      <c r="D143" s="46" t="s">
        <v>1553</v>
      </c>
    </row>
    <row r="144" spans="1:4" ht="25.5" x14ac:dyDescent="0.25">
      <c r="A144" s="45">
        <v>138</v>
      </c>
      <c r="B144" s="69" t="s">
        <v>1554</v>
      </c>
      <c r="C144" s="46">
        <v>2018</v>
      </c>
      <c r="D144" s="46" t="s">
        <v>1555</v>
      </c>
    </row>
    <row r="145" spans="1:4" ht="38.25" x14ac:dyDescent="0.25">
      <c r="A145" s="45">
        <v>139</v>
      </c>
      <c r="B145" s="69" t="s">
        <v>1556</v>
      </c>
      <c r="C145" s="46">
        <v>2018</v>
      </c>
      <c r="D145" s="46" t="s">
        <v>1557</v>
      </c>
    </row>
    <row r="146" spans="1:4" ht="51" x14ac:dyDescent="0.25">
      <c r="A146" s="45">
        <v>140</v>
      </c>
      <c r="B146" s="69" t="s">
        <v>1558</v>
      </c>
      <c r="C146" s="46">
        <v>2017</v>
      </c>
      <c r="D146" s="46" t="s">
        <v>1559</v>
      </c>
    </row>
    <row r="147" spans="1:4" x14ac:dyDescent="0.25">
      <c r="A147" s="45">
        <v>141</v>
      </c>
      <c r="B147" s="69" t="s">
        <v>1560</v>
      </c>
      <c r="C147" s="46">
        <v>2018</v>
      </c>
      <c r="D147" s="46" t="s">
        <v>1561</v>
      </c>
    </row>
    <row r="148" spans="1:4" ht="38.25" x14ac:dyDescent="0.25">
      <c r="A148" s="45">
        <v>142</v>
      </c>
      <c r="B148" s="69" t="s">
        <v>1562</v>
      </c>
      <c r="C148" s="46">
        <v>2019</v>
      </c>
      <c r="D148" s="46" t="s">
        <v>1563</v>
      </c>
    </row>
    <row r="149" spans="1:4" ht="38.25" x14ac:dyDescent="0.25">
      <c r="A149" s="45">
        <v>143</v>
      </c>
      <c r="B149" s="69" t="s">
        <v>1564</v>
      </c>
      <c r="C149" s="46">
        <v>2017</v>
      </c>
      <c r="D149" s="46" t="s">
        <v>1565</v>
      </c>
    </row>
    <row r="150" spans="1:4" ht="25.5" x14ac:dyDescent="0.25">
      <c r="A150" s="45">
        <v>144</v>
      </c>
      <c r="B150" s="69" t="s">
        <v>1566</v>
      </c>
      <c r="C150" s="46">
        <v>2017</v>
      </c>
      <c r="D150" s="46" t="s">
        <v>1567</v>
      </c>
    </row>
    <row r="151" spans="1:4" ht="38.25" x14ac:dyDescent="0.25">
      <c r="A151" s="45">
        <v>145</v>
      </c>
      <c r="B151" s="69" t="s">
        <v>1568</v>
      </c>
      <c r="C151" s="46">
        <v>2018</v>
      </c>
      <c r="D151" s="46" t="s">
        <v>1569</v>
      </c>
    </row>
    <row r="152" spans="1:4" ht="51" x14ac:dyDescent="0.25">
      <c r="A152" s="45">
        <v>146</v>
      </c>
      <c r="B152" s="69" t="s">
        <v>1570</v>
      </c>
      <c r="C152" s="46">
        <v>2018</v>
      </c>
      <c r="D152" s="46" t="s">
        <v>1571</v>
      </c>
    </row>
    <row r="153" spans="1:4" ht="38.25" x14ac:dyDescent="0.25">
      <c r="A153" s="45">
        <v>147</v>
      </c>
      <c r="B153" s="69" t="s">
        <v>1572</v>
      </c>
      <c r="C153" s="46">
        <v>2019</v>
      </c>
      <c r="D153" s="46" t="s">
        <v>1573</v>
      </c>
    </row>
    <row r="154" spans="1:4" x14ac:dyDescent="0.25">
      <c r="A154" s="45">
        <v>148</v>
      </c>
      <c r="B154" s="69" t="s">
        <v>1574</v>
      </c>
      <c r="C154" s="46">
        <v>2018</v>
      </c>
      <c r="D154" s="46" t="s">
        <v>1575</v>
      </c>
    </row>
    <row r="155" spans="1:4" ht="38.25" x14ac:dyDescent="0.25">
      <c r="A155" s="45">
        <v>149</v>
      </c>
      <c r="B155" s="69" t="s">
        <v>1576</v>
      </c>
      <c r="C155" s="46">
        <v>2018</v>
      </c>
      <c r="D155" s="46" t="s">
        <v>1577</v>
      </c>
    </row>
    <row r="156" spans="1:4" ht="38.25" x14ac:dyDescent="0.25">
      <c r="A156" s="45">
        <v>150</v>
      </c>
      <c r="B156" s="69" t="s">
        <v>1578</v>
      </c>
      <c r="C156" s="46">
        <v>2017</v>
      </c>
      <c r="D156" s="46" t="s">
        <v>1579</v>
      </c>
    </row>
    <row r="157" spans="1:4" x14ac:dyDescent="0.25">
      <c r="A157" s="45">
        <v>151</v>
      </c>
      <c r="B157" s="69" t="s">
        <v>1580</v>
      </c>
      <c r="C157" s="46">
        <v>2018</v>
      </c>
      <c r="D157" s="46" t="s">
        <v>1581</v>
      </c>
    </row>
    <row r="158" spans="1:4" ht="51" x14ac:dyDescent="0.25">
      <c r="A158" s="45">
        <v>152</v>
      </c>
      <c r="B158" s="69" t="s">
        <v>1582</v>
      </c>
      <c r="C158" s="46">
        <v>2017</v>
      </c>
      <c r="D158" s="46" t="s">
        <v>1583</v>
      </c>
    </row>
    <row r="159" spans="1:4" ht="38.25" x14ac:dyDescent="0.25">
      <c r="A159" s="45">
        <v>153</v>
      </c>
      <c r="B159" s="69" t="s">
        <v>1584</v>
      </c>
      <c r="C159" s="46">
        <v>2019</v>
      </c>
      <c r="D159" s="46" t="s">
        <v>1585</v>
      </c>
    </row>
    <row r="160" spans="1:4" x14ac:dyDescent="0.25">
      <c r="A160" s="45">
        <v>154</v>
      </c>
      <c r="B160" s="69" t="s">
        <v>1586</v>
      </c>
      <c r="C160" s="46">
        <v>2019</v>
      </c>
      <c r="D160" s="46" t="s">
        <v>1587</v>
      </c>
    </row>
    <row r="161" spans="1:4" ht="25.5" x14ac:dyDescent="0.25">
      <c r="A161" s="45">
        <v>155</v>
      </c>
      <c r="B161" s="69" t="s">
        <v>1588</v>
      </c>
      <c r="C161" s="46">
        <v>2017</v>
      </c>
      <c r="D161" s="46" t="s">
        <v>1589</v>
      </c>
    </row>
    <row r="162" spans="1:4" ht="38.25" x14ac:dyDescent="0.25">
      <c r="A162" s="45">
        <v>156</v>
      </c>
      <c r="B162" s="69" t="s">
        <v>1590</v>
      </c>
      <c r="C162" s="46">
        <v>2019</v>
      </c>
      <c r="D162" s="46" t="s">
        <v>1591</v>
      </c>
    </row>
    <row r="163" spans="1:4" ht="25.5" x14ac:dyDescent="0.25">
      <c r="A163" s="45">
        <v>157</v>
      </c>
      <c r="B163" s="69" t="s">
        <v>1592</v>
      </c>
      <c r="C163" s="46">
        <v>2017</v>
      </c>
      <c r="D163" s="46" t="s">
        <v>1593</v>
      </c>
    </row>
    <row r="164" spans="1:4" ht="38.25" x14ac:dyDescent="0.25">
      <c r="A164" s="45">
        <v>158</v>
      </c>
      <c r="B164" s="69" t="s">
        <v>1594</v>
      </c>
      <c r="C164" s="46">
        <v>2018</v>
      </c>
      <c r="D164" s="46" t="s">
        <v>1595</v>
      </c>
    </row>
    <row r="165" spans="1:4" ht="25.5" x14ac:dyDescent="0.25">
      <c r="A165" s="45">
        <v>159</v>
      </c>
      <c r="B165" s="69" t="s">
        <v>1596</v>
      </c>
      <c r="C165" s="46">
        <v>2018</v>
      </c>
      <c r="D165" s="46" t="s">
        <v>1597</v>
      </c>
    </row>
    <row r="166" spans="1:4" x14ac:dyDescent="0.25">
      <c r="A166" s="45">
        <v>160</v>
      </c>
      <c r="B166" s="69" t="s">
        <v>1598</v>
      </c>
      <c r="C166" s="46">
        <v>2019</v>
      </c>
      <c r="D166" s="46" t="s">
        <v>1599</v>
      </c>
    </row>
    <row r="167" spans="1:4" x14ac:dyDescent="0.25">
      <c r="A167" s="45">
        <v>161</v>
      </c>
      <c r="B167" s="69" t="s">
        <v>1600</v>
      </c>
      <c r="C167" s="46">
        <v>2019</v>
      </c>
      <c r="D167" s="46" t="s">
        <v>1587</v>
      </c>
    </row>
    <row r="168" spans="1:4" ht="38.25" x14ac:dyDescent="0.25">
      <c r="A168" s="45">
        <v>162</v>
      </c>
      <c r="B168" s="69" t="s">
        <v>1601</v>
      </c>
      <c r="C168" s="46">
        <v>2018</v>
      </c>
      <c r="D168" s="46" t="s">
        <v>1602</v>
      </c>
    </row>
    <row r="169" spans="1:4" ht="38.25" x14ac:dyDescent="0.25">
      <c r="A169" s="45">
        <v>163</v>
      </c>
      <c r="B169" s="69" t="s">
        <v>1603</v>
      </c>
      <c r="C169" s="46">
        <v>2017</v>
      </c>
      <c r="D169" s="46" t="s">
        <v>1604</v>
      </c>
    </row>
    <row r="170" spans="1:4" ht="25.5" x14ac:dyDescent="0.25">
      <c r="A170" s="45">
        <v>164</v>
      </c>
      <c r="B170" s="69" t="s">
        <v>1605</v>
      </c>
      <c r="C170" s="46">
        <v>2018</v>
      </c>
      <c r="D170" s="46" t="s">
        <v>1606</v>
      </c>
    </row>
    <row r="171" spans="1:4" ht="38.25" x14ac:dyDescent="0.25">
      <c r="A171" s="45">
        <v>165</v>
      </c>
      <c r="B171" s="69" t="s">
        <v>1607</v>
      </c>
      <c r="C171" s="46">
        <v>2018</v>
      </c>
      <c r="D171" s="46" t="s">
        <v>1608</v>
      </c>
    </row>
    <row r="172" spans="1:4" ht="38.25" x14ac:dyDescent="0.25">
      <c r="A172" s="45">
        <v>166</v>
      </c>
      <c r="B172" s="69" t="s">
        <v>1609</v>
      </c>
      <c r="C172" s="46">
        <v>2018</v>
      </c>
      <c r="D172" s="46" t="s">
        <v>1610</v>
      </c>
    </row>
    <row r="173" spans="1:4" ht="25.5" x14ac:dyDescent="0.25">
      <c r="A173" s="45">
        <v>167</v>
      </c>
      <c r="B173" s="69" t="s">
        <v>1611</v>
      </c>
      <c r="C173" s="46">
        <v>2019</v>
      </c>
      <c r="D173" s="46" t="s">
        <v>1612</v>
      </c>
    </row>
    <row r="174" spans="1:4" ht="38.25" x14ac:dyDescent="0.25">
      <c r="A174" s="45">
        <v>168</v>
      </c>
      <c r="B174" s="69" t="s">
        <v>1613</v>
      </c>
      <c r="C174" s="46">
        <v>2017</v>
      </c>
      <c r="D174" s="46" t="s">
        <v>1614</v>
      </c>
    </row>
    <row r="175" spans="1:4" ht="25.5" x14ac:dyDescent="0.25">
      <c r="A175" s="45">
        <v>169</v>
      </c>
      <c r="B175" s="69" t="s">
        <v>1615</v>
      </c>
      <c r="C175" s="46">
        <v>2018</v>
      </c>
      <c r="D175" s="46" t="s">
        <v>1616</v>
      </c>
    </row>
    <row r="176" spans="1:4" x14ac:dyDescent="0.25">
      <c r="A176" s="45">
        <v>170</v>
      </c>
      <c r="B176" s="69" t="s">
        <v>1617</v>
      </c>
      <c r="C176" s="46">
        <v>2018</v>
      </c>
      <c r="D176" s="46" t="s">
        <v>1618</v>
      </c>
    </row>
    <row r="177" spans="1:4" ht="38.25" x14ac:dyDescent="0.25">
      <c r="A177" s="45">
        <v>171</v>
      </c>
      <c r="B177" s="69" t="s">
        <v>1619</v>
      </c>
      <c r="C177" s="46">
        <v>2017</v>
      </c>
      <c r="D177" s="46" t="s">
        <v>1620</v>
      </c>
    </row>
    <row r="178" spans="1:4" ht="51" x14ac:dyDescent="0.25">
      <c r="A178" s="45">
        <v>172</v>
      </c>
      <c r="B178" s="69" t="s">
        <v>1621</v>
      </c>
      <c r="C178" s="46">
        <v>2018</v>
      </c>
      <c r="D178" s="46" t="s">
        <v>1571</v>
      </c>
    </row>
    <row r="179" spans="1:4" ht="38.25" x14ac:dyDescent="0.25">
      <c r="A179" s="45">
        <v>173</v>
      </c>
      <c r="B179" s="69" t="s">
        <v>1622</v>
      </c>
      <c r="C179" s="46">
        <v>2018</v>
      </c>
      <c r="D179" s="46" t="s">
        <v>1623</v>
      </c>
    </row>
    <row r="180" spans="1:4" ht="25.5" x14ac:dyDescent="0.25">
      <c r="A180" s="45">
        <v>174</v>
      </c>
      <c r="B180" s="69" t="s">
        <v>1624</v>
      </c>
      <c r="C180" s="46">
        <v>2019</v>
      </c>
      <c r="D180" s="46" t="s">
        <v>1549</v>
      </c>
    </row>
    <row r="181" spans="1:4" ht="89.25" x14ac:dyDescent="0.25">
      <c r="A181" s="45">
        <v>175</v>
      </c>
      <c r="B181" s="69" t="s">
        <v>1625</v>
      </c>
      <c r="C181" s="46">
        <v>2019</v>
      </c>
      <c r="D181" s="46" t="s">
        <v>1626</v>
      </c>
    </row>
    <row r="182" spans="1:4" ht="51" x14ac:dyDescent="0.25">
      <c r="A182" s="45">
        <v>176</v>
      </c>
      <c r="B182" s="69" t="s">
        <v>1627</v>
      </c>
      <c r="C182" s="46">
        <v>2017</v>
      </c>
      <c r="D182" s="46" t="s">
        <v>1628</v>
      </c>
    </row>
    <row r="183" spans="1:4" ht="63.75" x14ac:dyDescent="0.25">
      <c r="A183" s="45">
        <v>177</v>
      </c>
      <c r="B183" s="69" t="s">
        <v>1629</v>
      </c>
      <c r="C183" s="46">
        <v>2017</v>
      </c>
      <c r="D183" s="46" t="s">
        <v>1630</v>
      </c>
    </row>
    <row r="184" spans="1:4" ht="63.75" x14ac:dyDescent="0.25">
      <c r="A184" s="45">
        <v>178</v>
      </c>
      <c r="B184" s="69" t="s">
        <v>1631</v>
      </c>
      <c r="C184" s="46">
        <v>2018</v>
      </c>
      <c r="D184" s="46" t="s">
        <v>1632</v>
      </c>
    </row>
    <row r="185" spans="1:4" ht="25.5" x14ac:dyDescent="0.25">
      <c r="A185" s="45">
        <v>179</v>
      </c>
      <c r="B185" s="69" t="s">
        <v>1633</v>
      </c>
      <c r="C185" s="46">
        <v>2019</v>
      </c>
      <c r="D185" s="46" t="s">
        <v>1634</v>
      </c>
    </row>
    <row r="186" spans="1:4" ht="38.25" x14ac:dyDescent="0.25">
      <c r="A186" s="45">
        <v>180</v>
      </c>
      <c r="B186" s="69" t="s">
        <v>1635</v>
      </c>
      <c r="C186" s="46">
        <v>2019</v>
      </c>
      <c r="D186" s="46" t="s">
        <v>1636</v>
      </c>
    </row>
    <row r="187" spans="1:4" ht="25.5" x14ac:dyDescent="0.25">
      <c r="A187" s="45">
        <v>181</v>
      </c>
      <c r="B187" s="69" t="s">
        <v>1637</v>
      </c>
      <c r="C187" s="46">
        <v>2018</v>
      </c>
      <c r="D187" s="46" t="s">
        <v>1638</v>
      </c>
    </row>
    <row r="188" spans="1:4" ht="25.5" x14ac:dyDescent="0.25">
      <c r="A188" s="45">
        <v>182</v>
      </c>
      <c r="B188" s="69" t="s">
        <v>1639</v>
      </c>
      <c r="C188" s="46">
        <v>2017</v>
      </c>
      <c r="D188" s="46" t="s">
        <v>1640</v>
      </c>
    </row>
    <row r="189" spans="1:4" ht="51" x14ac:dyDescent="0.25">
      <c r="A189" s="45">
        <v>183</v>
      </c>
      <c r="B189" s="69" t="s">
        <v>1641</v>
      </c>
      <c r="C189" s="46">
        <v>2019</v>
      </c>
      <c r="D189" s="46" t="s">
        <v>1642</v>
      </c>
    </row>
    <row r="190" spans="1:4" x14ac:dyDescent="0.25">
      <c r="A190" s="45">
        <v>184</v>
      </c>
      <c r="B190" s="69" t="s">
        <v>1643</v>
      </c>
      <c r="C190" s="46">
        <v>2017</v>
      </c>
      <c r="D190" s="46" t="s">
        <v>1644</v>
      </c>
    </row>
    <row r="191" spans="1:4" ht="25.5" x14ac:dyDescent="0.25">
      <c r="A191" s="45">
        <v>185</v>
      </c>
      <c r="B191" s="69" t="s">
        <v>1645</v>
      </c>
      <c r="C191" s="46">
        <v>2017</v>
      </c>
      <c r="D191" s="46" t="s">
        <v>1646</v>
      </c>
    </row>
    <row r="192" spans="1:4" x14ac:dyDescent="0.25">
      <c r="A192" s="45">
        <v>186</v>
      </c>
      <c r="B192" s="69" t="s">
        <v>1647</v>
      </c>
      <c r="C192" s="46">
        <v>2018</v>
      </c>
      <c r="D192" s="46" t="s">
        <v>1648</v>
      </c>
    </row>
    <row r="193" spans="1:4" ht="38.25" x14ac:dyDescent="0.25">
      <c r="A193" s="45">
        <v>187</v>
      </c>
      <c r="B193" s="69" t="s">
        <v>1649</v>
      </c>
      <c r="C193" s="46">
        <v>2019</v>
      </c>
      <c r="D193" s="46" t="s">
        <v>1650</v>
      </c>
    </row>
    <row r="194" spans="1:4" ht="38.25" x14ac:dyDescent="0.25">
      <c r="A194" s="45">
        <v>188</v>
      </c>
      <c r="B194" s="69" t="s">
        <v>1651</v>
      </c>
      <c r="C194" s="46">
        <v>2017</v>
      </c>
      <c r="D194" s="46" t="s">
        <v>1652</v>
      </c>
    </row>
    <row r="195" spans="1:4" ht="38.25" x14ac:dyDescent="0.25">
      <c r="A195" s="45">
        <v>189</v>
      </c>
      <c r="B195" s="69" t="s">
        <v>1653</v>
      </c>
      <c r="C195" s="46">
        <v>2019</v>
      </c>
      <c r="D195" s="46" t="s">
        <v>1654</v>
      </c>
    </row>
    <row r="196" spans="1:4" x14ac:dyDescent="0.25">
      <c r="A196" s="45">
        <v>190</v>
      </c>
      <c r="B196" s="69" t="s">
        <v>1655</v>
      </c>
      <c r="C196" s="46">
        <v>2018</v>
      </c>
      <c r="D196" s="46" t="s">
        <v>1656</v>
      </c>
    </row>
    <row r="197" spans="1:4" ht="38.25" x14ac:dyDescent="0.25">
      <c r="A197" s="45">
        <v>191</v>
      </c>
      <c r="B197" s="69" t="s">
        <v>1657</v>
      </c>
      <c r="C197" s="46">
        <v>2019</v>
      </c>
      <c r="D197" s="46" t="s">
        <v>1658</v>
      </c>
    </row>
    <row r="198" spans="1:4" ht="25.5" x14ac:dyDescent="0.25">
      <c r="A198" s="45">
        <v>192</v>
      </c>
      <c r="B198" s="69" t="s">
        <v>1659</v>
      </c>
      <c r="C198" s="46">
        <v>2019</v>
      </c>
      <c r="D198" s="46" t="s">
        <v>1660</v>
      </c>
    </row>
    <row r="199" spans="1:4" ht="38.25" x14ac:dyDescent="0.25">
      <c r="A199" s="45">
        <v>193</v>
      </c>
      <c r="B199" s="69" t="s">
        <v>1661</v>
      </c>
      <c r="C199" s="46">
        <v>2017</v>
      </c>
      <c r="D199" s="46" t="s">
        <v>1662</v>
      </c>
    </row>
    <row r="200" spans="1:4" ht="38.25" x14ac:dyDescent="0.25">
      <c r="A200" s="45">
        <v>194</v>
      </c>
      <c r="B200" s="69" t="s">
        <v>1663</v>
      </c>
      <c r="C200" s="46">
        <v>2018</v>
      </c>
      <c r="D200" s="46" t="s">
        <v>1664</v>
      </c>
    </row>
    <row r="201" spans="1:4" ht="51" x14ac:dyDescent="0.25">
      <c r="A201" s="45">
        <v>195</v>
      </c>
      <c r="B201" s="69" t="s">
        <v>1665</v>
      </c>
      <c r="C201" s="46">
        <v>2017</v>
      </c>
      <c r="D201" s="46" t="s">
        <v>1666</v>
      </c>
    </row>
    <row r="202" spans="1:4" ht="51" x14ac:dyDescent="0.25">
      <c r="A202" s="45">
        <v>196</v>
      </c>
      <c r="B202" s="69" t="s">
        <v>1667</v>
      </c>
      <c r="C202" s="46">
        <v>2017</v>
      </c>
      <c r="D202" s="46" t="s">
        <v>1668</v>
      </c>
    </row>
    <row r="203" spans="1:4" ht="38.25" x14ac:dyDescent="0.25">
      <c r="A203" s="45">
        <v>197</v>
      </c>
      <c r="B203" s="69" t="s">
        <v>1669</v>
      </c>
      <c r="C203" s="46">
        <v>2018</v>
      </c>
      <c r="D203" s="46" t="s">
        <v>1670</v>
      </c>
    </row>
    <row r="204" spans="1:4" ht="25.5" x14ac:dyDescent="0.25">
      <c r="A204" s="45">
        <v>198</v>
      </c>
      <c r="B204" s="69" t="s">
        <v>1671</v>
      </c>
      <c r="C204" s="46">
        <v>2019</v>
      </c>
      <c r="D204" s="46" t="s">
        <v>1672</v>
      </c>
    </row>
    <row r="205" spans="1:4" ht="25.5" x14ac:dyDescent="0.25">
      <c r="A205" s="45">
        <v>199</v>
      </c>
      <c r="B205" s="69" t="s">
        <v>1673</v>
      </c>
      <c r="C205" s="46">
        <v>2019</v>
      </c>
      <c r="D205" s="46" t="s">
        <v>1674</v>
      </c>
    </row>
    <row r="206" spans="1:4" ht="38.25" x14ac:dyDescent="0.25">
      <c r="A206" s="45">
        <v>200</v>
      </c>
      <c r="B206" s="69" t="s">
        <v>1675</v>
      </c>
      <c r="C206" s="46">
        <v>2017</v>
      </c>
      <c r="D206" s="46" t="s">
        <v>1676</v>
      </c>
    </row>
    <row r="207" spans="1:4" ht="25.5" x14ac:dyDescent="0.25">
      <c r="A207" s="45">
        <v>201</v>
      </c>
      <c r="B207" s="69" t="s">
        <v>1677</v>
      </c>
      <c r="C207" s="46">
        <v>2017</v>
      </c>
      <c r="D207" s="46" t="s">
        <v>1678</v>
      </c>
    </row>
    <row r="208" spans="1:4" ht="51" x14ac:dyDescent="0.25">
      <c r="A208" s="45">
        <v>202</v>
      </c>
      <c r="B208" s="69" t="s">
        <v>1679</v>
      </c>
      <c r="C208" s="46">
        <v>2018</v>
      </c>
      <c r="D208" s="46" t="s">
        <v>1680</v>
      </c>
    </row>
    <row r="209" spans="1:4" ht="25.5" x14ac:dyDescent="0.25">
      <c r="A209" s="45">
        <v>203</v>
      </c>
      <c r="B209" s="69" t="s">
        <v>1681</v>
      </c>
      <c r="C209" s="46">
        <v>2019</v>
      </c>
      <c r="D209" s="46" t="s">
        <v>1682</v>
      </c>
    </row>
    <row r="210" spans="1:4" ht="51" x14ac:dyDescent="0.25">
      <c r="A210" s="45">
        <v>204</v>
      </c>
      <c r="B210" s="69" t="s">
        <v>1683</v>
      </c>
      <c r="C210" s="46">
        <v>2019</v>
      </c>
      <c r="D210" s="46" t="s">
        <v>1684</v>
      </c>
    </row>
    <row r="211" spans="1:4" ht="51" x14ac:dyDescent="0.25">
      <c r="A211" s="45">
        <v>205</v>
      </c>
      <c r="B211" s="69" t="s">
        <v>1685</v>
      </c>
      <c r="C211" s="46">
        <v>2018</v>
      </c>
      <c r="D211" s="46" t="s">
        <v>1686</v>
      </c>
    </row>
    <row r="212" spans="1:4" x14ac:dyDescent="0.25">
      <c r="A212" s="45">
        <v>206</v>
      </c>
      <c r="B212" s="69" t="s">
        <v>1687</v>
      </c>
      <c r="C212" s="46">
        <v>2018</v>
      </c>
      <c r="D212" s="46" t="s">
        <v>1688</v>
      </c>
    </row>
    <row r="213" spans="1:4" ht="51" x14ac:dyDescent="0.25">
      <c r="A213" s="45">
        <v>207</v>
      </c>
      <c r="B213" s="69" t="s">
        <v>1689</v>
      </c>
      <c r="C213" s="46">
        <v>2017</v>
      </c>
      <c r="D213" s="46" t="s">
        <v>1690</v>
      </c>
    </row>
    <row r="214" spans="1:4" ht="38.25" x14ac:dyDescent="0.25">
      <c r="A214" s="45">
        <v>208</v>
      </c>
      <c r="B214" s="69" t="s">
        <v>1691</v>
      </c>
      <c r="C214" s="46">
        <v>2018</v>
      </c>
      <c r="D214" s="46" t="s">
        <v>1692</v>
      </c>
    </row>
    <row r="215" spans="1:4" ht="38.25" x14ac:dyDescent="0.25">
      <c r="A215" s="45">
        <v>209</v>
      </c>
      <c r="B215" s="69" t="s">
        <v>1693</v>
      </c>
      <c r="C215" s="46">
        <v>2017</v>
      </c>
      <c r="D215" s="46" t="s">
        <v>1694</v>
      </c>
    </row>
    <row r="216" spans="1:4" x14ac:dyDescent="0.25">
      <c r="A216" s="45">
        <v>210</v>
      </c>
      <c r="B216" s="69" t="s">
        <v>1695</v>
      </c>
      <c r="C216" s="46">
        <v>2019</v>
      </c>
      <c r="D216" s="46" t="s">
        <v>1696</v>
      </c>
    </row>
    <row r="217" spans="1:4" ht="51" x14ac:dyDescent="0.25">
      <c r="A217" s="45">
        <v>211</v>
      </c>
      <c r="B217" s="69" t="s">
        <v>1697</v>
      </c>
      <c r="C217" s="46">
        <v>2017</v>
      </c>
      <c r="D217" s="46" t="s">
        <v>1698</v>
      </c>
    </row>
    <row r="218" spans="1:4" ht="38.25" x14ac:dyDescent="0.25">
      <c r="A218" s="45">
        <v>212</v>
      </c>
      <c r="B218" s="69" t="s">
        <v>1699</v>
      </c>
      <c r="C218" s="46">
        <v>2018</v>
      </c>
      <c r="D218" s="46" t="s">
        <v>1700</v>
      </c>
    </row>
    <row r="219" spans="1:4" ht="25.5" x14ac:dyDescent="0.25">
      <c r="A219" s="45">
        <v>213</v>
      </c>
      <c r="B219" s="69" t="s">
        <v>1701</v>
      </c>
      <c r="C219" s="46">
        <v>2018</v>
      </c>
      <c r="D219" s="46" t="s">
        <v>1702</v>
      </c>
    </row>
    <row r="220" spans="1:4" x14ac:dyDescent="0.25">
      <c r="A220" s="45">
        <v>214</v>
      </c>
      <c r="B220" s="69" t="s">
        <v>1703</v>
      </c>
      <c r="C220" s="46">
        <v>2019</v>
      </c>
      <c r="D220" s="46" t="s">
        <v>1704</v>
      </c>
    </row>
    <row r="221" spans="1:4" ht="76.5" x14ac:dyDescent="0.25">
      <c r="A221" s="45">
        <v>215</v>
      </c>
      <c r="B221" s="69" t="s">
        <v>1705</v>
      </c>
      <c r="C221" s="46">
        <v>2017</v>
      </c>
      <c r="D221" s="46" t="s">
        <v>1706</v>
      </c>
    </row>
    <row r="222" spans="1:4" x14ac:dyDescent="0.25">
      <c r="A222" s="45">
        <v>216</v>
      </c>
      <c r="B222" s="69" t="s">
        <v>1707</v>
      </c>
      <c r="C222" s="46">
        <v>2017</v>
      </c>
      <c r="D222" s="46" t="s">
        <v>1708</v>
      </c>
    </row>
    <row r="223" spans="1:4" ht="51" x14ac:dyDescent="0.25">
      <c r="A223" s="45">
        <v>217</v>
      </c>
      <c r="B223" s="69" t="s">
        <v>1709</v>
      </c>
      <c r="C223" s="46">
        <v>2018</v>
      </c>
      <c r="D223" s="46" t="s">
        <v>1686</v>
      </c>
    </row>
    <row r="224" spans="1:4" x14ac:dyDescent="0.25">
      <c r="A224" s="45">
        <v>218</v>
      </c>
      <c r="B224" s="69" t="s">
        <v>1710</v>
      </c>
      <c r="C224" s="46">
        <v>2018</v>
      </c>
      <c r="D224" s="46" t="s">
        <v>1711</v>
      </c>
    </row>
    <row r="225" spans="1:4" ht="51" x14ac:dyDescent="0.25">
      <c r="A225" s="45">
        <v>219</v>
      </c>
      <c r="B225" s="69" t="s">
        <v>1712</v>
      </c>
      <c r="C225" s="46">
        <v>2018</v>
      </c>
      <c r="D225" s="46" t="s">
        <v>1713</v>
      </c>
    </row>
    <row r="226" spans="1:4" ht="38.25" x14ac:dyDescent="0.25">
      <c r="A226" s="45">
        <v>220</v>
      </c>
      <c r="B226" s="69" t="s">
        <v>1714</v>
      </c>
      <c r="C226" s="46">
        <v>2019</v>
      </c>
      <c r="D226" s="46" t="s">
        <v>1715</v>
      </c>
    </row>
    <row r="227" spans="1:4" ht="38.25" x14ac:dyDescent="0.25">
      <c r="A227" s="45">
        <v>221</v>
      </c>
      <c r="B227" s="69" t="s">
        <v>1716</v>
      </c>
      <c r="C227" s="46">
        <v>2018</v>
      </c>
      <c r="D227" s="46" t="s">
        <v>1717</v>
      </c>
    </row>
    <row r="228" spans="1:4" ht="25.5" x14ac:dyDescent="0.25">
      <c r="A228" s="45">
        <v>222</v>
      </c>
      <c r="B228" s="69" t="s">
        <v>1718</v>
      </c>
      <c r="C228" s="46">
        <v>2019</v>
      </c>
      <c r="D228" s="46" t="s">
        <v>1719</v>
      </c>
    </row>
    <row r="229" spans="1:4" x14ac:dyDescent="0.25">
      <c r="A229" s="45">
        <v>223</v>
      </c>
      <c r="B229" s="69" t="s">
        <v>1720</v>
      </c>
      <c r="C229" s="46">
        <v>2018</v>
      </c>
      <c r="D229" s="46" t="s">
        <v>1721</v>
      </c>
    </row>
    <row r="230" spans="1:4" x14ac:dyDescent="0.25">
      <c r="A230" s="45">
        <v>224</v>
      </c>
      <c r="B230" s="69" t="s">
        <v>1722</v>
      </c>
      <c r="C230" s="46">
        <v>2019</v>
      </c>
      <c r="D230" s="46" t="s">
        <v>1723</v>
      </c>
    </row>
    <row r="231" spans="1:4" ht="38.25" x14ac:dyDescent="0.25">
      <c r="A231" s="45">
        <v>225</v>
      </c>
      <c r="B231" s="69" t="s">
        <v>1724</v>
      </c>
      <c r="C231" s="46">
        <v>2018</v>
      </c>
      <c r="D231" s="46" t="s">
        <v>1725</v>
      </c>
    </row>
    <row r="232" spans="1:4" ht="38.25" x14ac:dyDescent="0.25">
      <c r="A232" s="45">
        <v>226</v>
      </c>
      <c r="B232" s="69" t="s">
        <v>1726</v>
      </c>
      <c r="C232" s="46">
        <v>2019</v>
      </c>
      <c r="D232" s="46" t="s">
        <v>1727</v>
      </c>
    </row>
    <row r="233" spans="1:4" x14ac:dyDescent="0.25">
      <c r="A233" s="45">
        <v>227</v>
      </c>
      <c r="B233" s="69" t="s">
        <v>1728</v>
      </c>
      <c r="C233" s="46">
        <v>2017</v>
      </c>
      <c r="D233" s="46" t="s">
        <v>1729</v>
      </c>
    </row>
    <row r="234" spans="1:4" x14ac:dyDescent="0.25">
      <c r="A234" s="45">
        <v>228</v>
      </c>
      <c r="B234" s="69" t="s">
        <v>1730</v>
      </c>
      <c r="C234" s="46">
        <v>2018</v>
      </c>
      <c r="D234" s="46" t="s">
        <v>1731</v>
      </c>
    </row>
    <row r="235" spans="1:4" ht="25.5" x14ac:dyDescent="0.25">
      <c r="A235" s="45">
        <v>229</v>
      </c>
      <c r="B235" s="69" t="s">
        <v>1732</v>
      </c>
      <c r="C235" s="46">
        <v>2018</v>
      </c>
      <c r="D235" s="46" t="s">
        <v>1733</v>
      </c>
    </row>
    <row r="236" spans="1:4" ht="25.5" x14ac:dyDescent="0.25">
      <c r="A236" s="45">
        <v>230</v>
      </c>
      <c r="B236" s="69" t="s">
        <v>1734</v>
      </c>
      <c r="C236" s="46">
        <v>2017</v>
      </c>
      <c r="D236" s="46" t="s">
        <v>1735</v>
      </c>
    </row>
    <row r="237" spans="1:4" ht="25.5" x14ac:dyDescent="0.25">
      <c r="A237" s="45">
        <v>231</v>
      </c>
      <c r="B237" s="69" t="s">
        <v>1736</v>
      </c>
      <c r="C237" s="46">
        <v>2018</v>
      </c>
      <c r="D237" s="46" t="s">
        <v>1737</v>
      </c>
    </row>
    <row r="238" spans="1:4" ht="38.25" x14ac:dyDescent="0.25">
      <c r="A238" s="45">
        <v>232</v>
      </c>
      <c r="B238" s="69" t="s">
        <v>1738</v>
      </c>
      <c r="C238" s="46">
        <v>2019</v>
      </c>
      <c r="D238" s="46" t="s">
        <v>1727</v>
      </c>
    </row>
    <row r="239" spans="1:4" ht="25.5" x14ac:dyDescent="0.25">
      <c r="A239" s="45">
        <v>233</v>
      </c>
      <c r="B239" s="69" t="s">
        <v>1739</v>
      </c>
      <c r="C239" s="46">
        <v>2018</v>
      </c>
      <c r="D239" s="46" t="s">
        <v>1733</v>
      </c>
    </row>
    <row r="240" spans="1:4" ht="25.5" x14ac:dyDescent="0.25">
      <c r="A240" s="45">
        <v>234</v>
      </c>
      <c r="B240" s="69" t="s">
        <v>1740</v>
      </c>
      <c r="C240" s="46">
        <v>2018</v>
      </c>
      <c r="D240" s="46" t="s">
        <v>1741</v>
      </c>
    </row>
    <row r="241" spans="1:4" ht="38.25" x14ac:dyDescent="0.25">
      <c r="A241" s="45">
        <v>235</v>
      </c>
      <c r="B241" s="69" t="s">
        <v>1742</v>
      </c>
      <c r="C241" s="46">
        <v>2018</v>
      </c>
      <c r="D241" s="46" t="s">
        <v>1743</v>
      </c>
    </row>
    <row r="242" spans="1:4" ht="63.75" x14ac:dyDescent="0.25">
      <c r="A242" s="45">
        <v>236</v>
      </c>
      <c r="B242" s="69" t="s">
        <v>1744</v>
      </c>
      <c r="C242" s="46">
        <v>2018</v>
      </c>
      <c r="D242" s="46" t="s">
        <v>1745</v>
      </c>
    </row>
    <row r="243" spans="1:4" ht="51" x14ac:dyDescent="0.25">
      <c r="A243" s="45">
        <v>237</v>
      </c>
      <c r="B243" s="69" t="s">
        <v>1746</v>
      </c>
      <c r="C243" s="46">
        <v>2018</v>
      </c>
      <c r="D243" s="46" t="s">
        <v>1747</v>
      </c>
    </row>
    <row r="244" spans="1:4" ht="38.25" x14ac:dyDescent="0.25">
      <c r="A244" s="45">
        <v>238</v>
      </c>
      <c r="B244" s="69" t="s">
        <v>1748</v>
      </c>
      <c r="C244" s="46">
        <v>2019</v>
      </c>
      <c r="D244" s="46" t="s">
        <v>1749</v>
      </c>
    </row>
    <row r="245" spans="1:4" ht="25.5" x14ac:dyDescent="0.25">
      <c r="A245" s="45">
        <v>239</v>
      </c>
      <c r="B245" s="69" t="s">
        <v>1750</v>
      </c>
      <c r="C245" s="46">
        <v>2019</v>
      </c>
      <c r="D245" s="46" t="s">
        <v>1751</v>
      </c>
    </row>
    <row r="246" spans="1:4" ht="51" x14ac:dyDescent="0.25">
      <c r="A246" s="45">
        <v>240</v>
      </c>
      <c r="B246" s="69" t="s">
        <v>1752</v>
      </c>
      <c r="C246" s="46">
        <v>2018</v>
      </c>
      <c r="D246" s="46" t="s">
        <v>1753</v>
      </c>
    </row>
    <row r="247" spans="1:4" x14ac:dyDescent="0.25">
      <c r="A247" s="45">
        <v>241</v>
      </c>
      <c r="B247" s="69" t="s">
        <v>1754</v>
      </c>
      <c r="C247" s="46">
        <v>2019</v>
      </c>
      <c r="D247" s="46" t="s">
        <v>1755</v>
      </c>
    </row>
    <row r="248" spans="1:4" ht="25.5" x14ac:dyDescent="0.25">
      <c r="A248" s="45">
        <v>242</v>
      </c>
      <c r="B248" s="69" t="s">
        <v>1756</v>
      </c>
      <c r="C248" s="46">
        <v>2018</v>
      </c>
      <c r="D248" s="46" t="s">
        <v>1757</v>
      </c>
    </row>
    <row r="249" spans="1:4" x14ac:dyDescent="0.25">
      <c r="A249" s="45">
        <v>243</v>
      </c>
      <c r="B249" s="69" t="s">
        <v>1758</v>
      </c>
      <c r="C249" s="46">
        <v>2018</v>
      </c>
      <c r="D249" s="46" t="s">
        <v>1759</v>
      </c>
    </row>
    <row r="250" spans="1:4" x14ac:dyDescent="0.25">
      <c r="A250" s="45">
        <v>244</v>
      </c>
      <c r="B250" s="69" t="s">
        <v>1760</v>
      </c>
      <c r="C250" s="46">
        <v>2018</v>
      </c>
      <c r="D250" s="46" t="s">
        <v>1761</v>
      </c>
    </row>
    <row r="251" spans="1:4" ht="38.25" x14ac:dyDescent="0.25">
      <c r="A251" s="45">
        <v>245</v>
      </c>
      <c r="B251" s="69" t="s">
        <v>1762</v>
      </c>
      <c r="C251" s="46">
        <v>2017</v>
      </c>
      <c r="D251" s="46" t="s">
        <v>1763</v>
      </c>
    </row>
    <row r="252" spans="1:4" ht="51" x14ac:dyDescent="0.25">
      <c r="A252" s="45">
        <v>246</v>
      </c>
      <c r="B252" s="69" t="s">
        <v>1764</v>
      </c>
      <c r="C252" s="46">
        <v>2017</v>
      </c>
      <c r="D252" s="46" t="s">
        <v>1765</v>
      </c>
    </row>
    <row r="253" spans="1:4" ht="51" x14ac:dyDescent="0.25">
      <c r="A253" s="45">
        <v>247</v>
      </c>
      <c r="B253" s="69" t="s">
        <v>1766</v>
      </c>
      <c r="C253" s="46">
        <v>2018</v>
      </c>
      <c r="D253" s="46" t="s">
        <v>1753</v>
      </c>
    </row>
    <row r="254" spans="1:4" x14ac:dyDescent="0.25">
      <c r="A254" s="45">
        <v>248</v>
      </c>
      <c r="B254" s="69" t="s">
        <v>1767</v>
      </c>
      <c r="C254" s="46">
        <v>2018</v>
      </c>
      <c r="D254" s="46" t="s">
        <v>1768</v>
      </c>
    </row>
    <row r="255" spans="1:4" x14ac:dyDescent="0.25">
      <c r="A255" s="45">
        <v>249</v>
      </c>
      <c r="B255" s="69" t="s">
        <v>1769</v>
      </c>
      <c r="C255" s="46">
        <v>2018</v>
      </c>
      <c r="D255" s="46" t="s">
        <v>1770</v>
      </c>
    </row>
    <row r="256" spans="1:4" ht="76.5" x14ac:dyDescent="0.25">
      <c r="A256" s="45">
        <v>250</v>
      </c>
      <c r="B256" s="69" t="s">
        <v>1771</v>
      </c>
      <c r="C256" s="46">
        <v>2019</v>
      </c>
      <c r="D256" s="46" t="s">
        <v>1772</v>
      </c>
    </row>
    <row r="257" spans="1:4" x14ac:dyDescent="0.25">
      <c r="A257" s="45">
        <v>251</v>
      </c>
      <c r="B257" s="69" t="s">
        <v>1773</v>
      </c>
      <c r="C257" s="46">
        <v>2018</v>
      </c>
      <c r="D257" s="46" t="s">
        <v>1768</v>
      </c>
    </row>
    <row r="258" spans="1:4" ht="51" x14ac:dyDescent="0.25">
      <c r="A258" s="45">
        <v>252</v>
      </c>
      <c r="B258" s="69" t="s">
        <v>1774</v>
      </c>
      <c r="C258" s="46">
        <v>2017</v>
      </c>
      <c r="D258" s="46" t="s">
        <v>1775</v>
      </c>
    </row>
    <row r="259" spans="1:4" x14ac:dyDescent="0.25">
      <c r="A259" s="45">
        <v>253</v>
      </c>
      <c r="B259" s="69" t="s">
        <v>1776</v>
      </c>
      <c r="C259" s="46">
        <v>2019</v>
      </c>
      <c r="D259" s="46" t="s">
        <v>1777</v>
      </c>
    </row>
    <row r="260" spans="1:4" ht="38.25" x14ac:dyDescent="0.25">
      <c r="A260" s="45">
        <v>254</v>
      </c>
      <c r="B260" s="69" t="s">
        <v>1778</v>
      </c>
      <c r="C260" s="46">
        <v>2019</v>
      </c>
      <c r="D260" s="46" t="s">
        <v>1779</v>
      </c>
    </row>
    <row r="261" spans="1:4" ht="38.25" x14ac:dyDescent="0.25">
      <c r="A261" s="45">
        <v>255</v>
      </c>
      <c r="B261" s="69" t="s">
        <v>1780</v>
      </c>
      <c r="C261" s="46">
        <v>2017</v>
      </c>
      <c r="D261" s="46" t="s">
        <v>1781</v>
      </c>
    </row>
    <row r="262" spans="1:4" ht="51" x14ac:dyDescent="0.25">
      <c r="A262" s="45">
        <v>256</v>
      </c>
      <c r="B262" s="69" t="s">
        <v>1782</v>
      </c>
      <c r="C262" s="46">
        <v>2019</v>
      </c>
      <c r="D262" s="46" t="s">
        <v>1783</v>
      </c>
    </row>
    <row r="263" spans="1:4" ht="38.25" x14ac:dyDescent="0.25">
      <c r="A263" s="45">
        <v>257</v>
      </c>
      <c r="B263" s="69" t="s">
        <v>1784</v>
      </c>
      <c r="C263" s="46">
        <v>2019</v>
      </c>
      <c r="D263" s="46" t="s">
        <v>1785</v>
      </c>
    </row>
    <row r="264" spans="1:4" ht="38.25" x14ac:dyDescent="0.25">
      <c r="A264" s="45">
        <v>258</v>
      </c>
      <c r="B264" s="69" t="s">
        <v>1786</v>
      </c>
      <c r="C264" s="46">
        <v>2019</v>
      </c>
      <c r="D264" s="46" t="s">
        <v>1787</v>
      </c>
    </row>
    <row r="265" spans="1:4" ht="38.25" x14ac:dyDescent="0.25">
      <c r="A265" s="45">
        <v>259</v>
      </c>
      <c r="B265" s="69" t="s">
        <v>1788</v>
      </c>
      <c r="C265" s="46">
        <v>2019</v>
      </c>
      <c r="D265" s="46" t="s">
        <v>1789</v>
      </c>
    </row>
    <row r="266" spans="1:4" ht="38.25" x14ac:dyDescent="0.25">
      <c r="A266" s="45">
        <v>260</v>
      </c>
      <c r="B266" s="69" t="s">
        <v>1790</v>
      </c>
      <c r="C266" s="46">
        <v>2019</v>
      </c>
      <c r="D266" s="46" t="s">
        <v>1791</v>
      </c>
    </row>
    <row r="267" spans="1:4" ht="25.5" x14ac:dyDescent="0.25">
      <c r="A267" s="45">
        <v>261</v>
      </c>
      <c r="B267" s="69" t="s">
        <v>1792</v>
      </c>
      <c r="C267" s="46">
        <v>2019</v>
      </c>
      <c r="D267" s="46" t="s">
        <v>1793</v>
      </c>
    </row>
    <row r="268" spans="1:4" ht="25.5" x14ac:dyDescent="0.25">
      <c r="A268" s="45">
        <v>262</v>
      </c>
      <c r="B268" s="69" t="s">
        <v>1794</v>
      </c>
      <c r="C268" s="46">
        <v>2017</v>
      </c>
      <c r="D268" s="46" t="s">
        <v>1795</v>
      </c>
    </row>
    <row r="269" spans="1:4" x14ac:dyDescent="0.25">
      <c r="A269" s="45">
        <v>263</v>
      </c>
      <c r="B269" s="69" t="s">
        <v>1796</v>
      </c>
      <c r="C269" s="46">
        <v>2018</v>
      </c>
      <c r="D269" s="46" t="s">
        <v>1797</v>
      </c>
    </row>
    <row r="270" spans="1:4" ht="25.5" x14ac:dyDescent="0.25">
      <c r="A270" s="45">
        <v>264</v>
      </c>
      <c r="B270" s="69" t="s">
        <v>1798</v>
      </c>
      <c r="C270" s="46">
        <v>2018</v>
      </c>
      <c r="D270" s="46" t="s">
        <v>1799</v>
      </c>
    </row>
    <row r="271" spans="1:4" ht="38.25" x14ac:dyDescent="0.25">
      <c r="A271" s="45">
        <v>265</v>
      </c>
      <c r="B271" s="69" t="s">
        <v>1800</v>
      </c>
      <c r="C271" s="46">
        <v>2019</v>
      </c>
      <c r="D271" s="46" t="s">
        <v>1801</v>
      </c>
    </row>
    <row r="272" spans="1:4" ht="25.5" x14ac:dyDescent="0.25">
      <c r="A272" s="45">
        <v>266</v>
      </c>
      <c r="B272" s="69" t="s">
        <v>1802</v>
      </c>
      <c r="C272" s="46">
        <v>2019</v>
      </c>
      <c r="D272" s="46" t="s">
        <v>1803</v>
      </c>
    </row>
    <row r="273" spans="1:4" ht="51" x14ac:dyDescent="0.25">
      <c r="A273" s="45">
        <v>267</v>
      </c>
      <c r="B273" s="69" t="s">
        <v>1804</v>
      </c>
      <c r="C273" s="46">
        <v>2017</v>
      </c>
      <c r="D273" s="46" t="s">
        <v>1805</v>
      </c>
    </row>
    <row r="274" spans="1:4" ht="38.25" x14ac:dyDescent="0.25">
      <c r="A274" s="45">
        <v>268</v>
      </c>
      <c r="B274" s="69" t="s">
        <v>1806</v>
      </c>
      <c r="C274" s="46">
        <v>2017</v>
      </c>
      <c r="D274" s="46" t="s">
        <v>1807</v>
      </c>
    </row>
    <row r="275" spans="1:4" x14ac:dyDescent="0.25">
      <c r="A275" s="45">
        <v>269</v>
      </c>
      <c r="B275" s="69" t="s">
        <v>1808</v>
      </c>
      <c r="C275" s="46">
        <v>2018</v>
      </c>
      <c r="D275" s="46" t="s">
        <v>1809</v>
      </c>
    </row>
    <row r="276" spans="1:4" ht="25.5" x14ac:dyDescent="0.25">
      <c r="A276" s="45">
        <v>270</v>
      </c>
      <c r="B276" s="69" t="s">
        <v>1810</v>
      </c>
      <c r="C276" s="46">
        <v>2019</v>
      </c>
      <c r="D276" s="46" t="s">
        <v>1811</v>
      </c>
    </row>
    <row r="277" spans="1:4" ht="25.5" x14ac:dyDescent="0.25">
      <c r="A277" s="45">
        <v>271</v>
      </c>
      <c r="B277" s="69" t="s">
        <v>1812</v>
      </c>
      <c r="C277" s="46">
        <v>2018</v>
      </c>
      <c r="D277" s="46" t="s">
        <v>1813</v>
      </c>
    </row>
    <row r="278" spans="1:4" ht="25.5" x14ac:dyDescent="0.25">
      <c r="A278" s="45">
        <v>272</v>
      </c>
      <c r="B278" s="69" t="s">
        <v>1814</v>
      </c>
      <c r="C278" s="46">
        <v>2018</v>
      </c>
      <c r="D278" s="46" t="s">
        <v>1815</v>
      </c>
    </row>
    <row r="279" spans="1:4" ht="38.25" x14ac:dyDescent="0.25">
      <c r="A279" s="45">
        <v>273</v>
      </c>
      <c r="B279" s="69" t="s">
        <v>1816</v>
      </c>
      <c r="C279" s="46">
        <v>2017</v>
      </c>
      <c r="D279" s="46" t="s">
        <v>1817</v>
      </c>
    </row>
    <row r="280" spans="1:4" ht="38.25" x14ac:dyDescent="0.25">
      <c r="A280" s="45">
        <v>274</v>
      </c>
      <c r="B280" s="69" t="s">
        <v>1818</v>
      </c>
      <c r="C280" s="46">
        <v>2017</v>
      </c>
      <c r="D280" s="46" t="s">
        <v>1819</v>
      </c>
    </row>
    <row r="281" spans="1:4" ht="25.5" x14ac:dyDescent="0.25">
      <c r="A281" s="45">
        <v>275</v>
      </c>
      <c r="B281" s="69" t="s">
        <v>1820</v>
      </c>
      <c r="C281" s="46">
        <v>2017</v>
      </c>
      <c r="D281" s="46" t="s">
        <v>1821</v>
      </c>
    </row>
    <row r="282" spans="1:4" x14ac:dyDescent="0.25">
      <c r="A282" s="45">
        <v>276</v>
      </c>
      <c r="B282" s="69" t="s">
        <v>1822</v>
      </c>
      <c r="C282" s="46">
        <v>2017</v>
      </c>
      <c r="D282" s="46" t="s">
        <v>1823</v>
      </c>
    </row>
    <row r="283" spans="1:4" ht="89.25" x14ac:dyDescent="0.25">
      <c r="A283" s="45">
        <v>277</v>
      </c>
      <c r="B283" s="69" t="s">
        <v>1824</v>
      </c>
      <c r="C283" s="46">
        <v>2018</v>
      </c>
      <c r="D283" s="46" t="s">
        <v>1825</v>
      </c>
    </row>
    <row r="284" spans="1:4" ht="25.5" x14ac:dyDescent="0.25">
      <c r="A284" s="45">
        <v>278</v>
      </c>
      <c r="B284" s="69" t="s">
        <v>1826</v>
      </c>
      <c r="C284" s="46">
        <v>2017</v>
      </c>
      <c r="D284" s="46" t="s">
        <v>1827</v>
      </c>
    </row>
    <row r="285" spans="1:4" ht="51" x14ac:dyDescent="0.25">
      <c r="A285" s="45">
        <v>279</v>
      </c>
      <c r="B285" s="69" t="s">
        <v>1828</v>
      </c>
      <c r="C285" s="46">
        <v>2017</v>
      </c>
      <c r="D285" s="46" t="s">
        <v>1829</v>
      </c>
    </row>
    <row r="286" spans="1:4" x14ac:dyDescent="0.25">
      <c r="A286" s="45">
        <v>280</v>
      </c>
      <c r="B286" s="69" t="s">
        <v>1830</v>
      </c>
      <c r="C286" s="46">
        <v>2017</v>
      </c>
      <c r="D286" s="46" t="s">
        <v>1831</v>
      </c>
    </row>
    <row r="287" spans="1:4" x14ac:dyDescent="0.25">
      <c r="A287" s="45">
        <v>281</v>
      </c>
      <c r="B287" s="69" t="s">
        <v>1832</v>
      </c>
      <c r="C287" s="46">
        <v>2017</v>
      </c>
      <c r="D287" s="46" t="s">
        <v>1833</v>
      </c>
    </row>
    <row r="288" spans="1:4" ht="38.25" x14ac:dyDescent="0.25">
      <c r="A288" s="45">
        <v>282</v>
      </c>
      <c r="B288" s="69" t="s">
        <v>1834</v>
      </c>
      <c r="C288" s="46">
        <v>2019</v>
      </c>
      <c r="D288" s="46" t="s">
        <v>1835</v>
      </c>
    </row>
    <row r="289" spans="1:4" ht="51" x14ac:dyDescent="0.25">
      <c r="A289" s="45">
        <v>283</v>
      </c>
      <c r="B289" s="69" t="s">
        <v>1836</v>
      </c>
      <c r="C289" s="46">
        <v>2018</v>
      </c>
      <c r="D289" s="46" t="s">
        <v>1837</v>
      </c>
    </row>
    <row r="290" spans="1:4" ht="38.25" x14ac:dyDescent="0.25">
      <c r="A290" s="45">
        <v>284</v>
      </c>
      <c r="B290" s="69" t="s">
        <v>1838</v>
      </c>
      <c r="C290" s="46">
        <v>2017</v>
      </c>
      <c r="D290" s="46" t="s">
        <v>1839</v>
      </c>
    </row>
    <row r="291" spans="1:4" ht="63.75" x14ac:dyDescent="0.25">
      <c r="A291" s="45">
        <v>285</v>
      </c>
      <c r="B291" s="69" t="s">
        <v>1840</v>
      </c>
      <c r="C291" s="46">
        <v>2019</v>
      </c>
      <c r="D291" s="46" t="s">
        <v>1841</v>
      </c>
    </row>
    <row r="292" spans="1:4" ht="51" x14ac:dyDescent="0.25">
      <c r="A292" s="45">
        <v>286</v>
      </c>
      <c r="B292" s="69" t="s">
        <v>1842</v>
      </c>
      <c r="C292" s="46">
        <v>2017</v>
      </c>
      <c r="D292" s="46" t="s">
        <v>1843</v>
      </c>
    </row>
    <row r="293" spans="1:4" x14ac:dyDescent="0.25">
      <c r="A293" s="45">
        <v>287</v>
      </c>
      <c r="B293" s="69" t="s">
        <v>1844</v>
      </c>
      <c r="C293" s="46">
        <v>2018</v>
      </c>
      <c r="D293" s="46" t="s">
        <v>1845</v>
      </c>
    </row>
    <row r="294" spans="1:4" ht="25.5" x14ac:dyDescent="0.25">
      <c r="A294" s="45">
        <v>288</v>
      </c>
      <c r="B294" s="69" t="s">
        <v>1846</v>
      </c>
      <c r="C294" s="46">
        <v>2018</v>
      </c>
      <c r="D294" s="46" t="s">
        <v>1847</v>
      </c>
    </row>
    <row r="295" spans="1:4" x14ac:dyDescent="0.25">
      <c r="A295" s="45">
        <v>289</v>
      </c>
      <c r="B295" s="69" t="s">
        <v>1848</v>
      </c>
      <c r="C295" s="46">
        <v>2019</v>
      </c>
      <c r="D295" s="46" t="s">
        <v>1849</v>
      </c>
    </row>
    <row r="296" spans="1:4" ht="38.25" x14ac:dyDescent="0.25">
      <c r="A296" s="45">
        <v>290</v>
      </c>
      <c r="B296" s="69" t="s">
        <v>1850</v>
      </c>
      <c r="C296" s="46">
        <v>2018</v>
      </c>
      <c r="D296" s="46" t="s">
        <v>1851</v>
      </c>
    </row>
    <row r="297" spans="1:4" ht="25.5" x14ac:dyDescent="0.25">
      <c r="A297" s="45">
        <v>291</v>
      </c>
      <c r="B297" s="69" t="s">
        <v>1852</v>
      </c>
      <c r="C297" s="46">
        <v>2018</v>
      </c>
      <c r="D297" s="46" t="s">
        <v>1853</v>
      </c>
    </row>
    <row r="298" spans="1:4" ht="25.5" x14ac:dyDescent="0.25">
      <c r="A298" s="45">
        <v>292</v>
      </c>
      <c r="B298" s="69" t="s">
        <v>1854</v>
      </c>
      <c r="C298" s="46">
        <v>2018</v>
      </c>
      <c r="D298" s="46" t="s">
        <v>1855</v>
      </c>
    </row>
    <row r="299" spans="1:4" ht="51" x14ac:dyDescent="0.25">
      <c r="A299" s="45">
        <v>293</v>
      </c>
      <c r="B299" s="69" t="s">
        <v>1856</v>
      </c>
      <c r="C299" s="46">
        <v>2017</v>
      </c>
      <c r="D299" s="46" t="s">
        <v>1857</v>
      </c>
    </row>
    <row r="300" spans="1:4" ht="25.5" x14ac:dyDescent="0.25">
      <c r="A300" s="45">
        <v>294</v>
      </c>
      <c r="B300" s="69" t="s">
        <v>1858</v>
      </c>
      <c r="C300" s="46">
        <v>2019</v>
      </c>
      <c r="D300" s="46" t="s">
        <v>1859</v>
      </c>
    </row>
    <row r="301" spans="1:4" x14ac:dyDescent="0.25">
      <c r="A301" s="45">
        <v>295</v>
      </c>
      <c r="B301" s="69" t="s">
        <v>1860</v>
      </c>
      <c r="C301" s="46">
        <v>2019</v>
      </c>
      <c r="D301" s="46" t="s">
        <v>1861</v>
      </c>
    </row>
    <row r="302" spans="1:4" ht="51" x14ac:dyDescent="0.25">
      <c r="A302" s="45">
        <v>296</v>
      </c>
      <c r="B302" s="69" t="s">
        <v>1862</v>
      </c>
      <c r="C302" s="46">
        <v>2017</v>
      </c>
      <c r="D302" s="46" t="s">
        <v>1863</v>
      </c>
    </row>
    <row r="303" spans="1:4" ht="25.5" x14ac:dyDescent="0.25">
      <c r="A303" s="45">
        <v>297</v>
      </c>
      <c r="B303" s="69" t="s">
        <v>1864</v>
      </c>
      <c r="C303" s="46">
        <v>2019</v>
      </c>
      <c r="D303" s="46" t="s">
        <v>1865</v>
      </c>
    </row>
    <row r="304" spans="1:4" ht="25.5" x14ac:dyDescent="0.25">
      <c r="A304" s="45">
        <v>298</v>
      </c>
      <c r="B304" s="69" t="s">
        <v>1866</v>
      </c>
      <c r="C304" s="46">
        <v>2019</v>
      </c>
      <c r="D304" s="46" t="s">
        <v>1867</v>
      </c>
    </row>
    <row r="305" spans="1:4" ht="38.25" x14ac:dyDescent="0.25">
      <c r="A305" s="45">
        <v>299</v>
      </c>
      <c r="B305" s="69" t="s">
        <v>1868</v>
      </c>
      <c r="C305" s="46">
        <v>2017</v>
      </c>
      <c r="D305" s="46" t="s">
        <v>1869</v>
      </c>
    </row>
    <row r="306" spans="1:4" ht="25.5" x14ac:dyDescent="0.25">
      <c r="A306" s="45">
        <v>300</v>
      </c>
      <c r="B306" s="69" t="s">
        <v>1870</v>
      </c>
      <c r="C306" s="46">
        <v>2018</v>
      </c>
      <c r="D306" s="46" t="s">
        <v>1871</v>
      </c>
    </row>
    <row r="307" spans="1:4" ht="25.5" x14ac:dyDescent="0.25">
      <c r="A307" s="45">
        <v>301</v>
      </c>
      <c r="B307" s="69" t="s">
        <v>1872</v>
      </c>
      <c r="C307" s="46">
        <v>2019</v>
      </c>
      <c r="D307" s="46" t="s">
        <v>1873</v>
      </c>
    </row>
    <row r="308" spans="1:4" ht="51" x14ac:dyDescent="0.25">
      <c r="A308" s="45">
        <v>302</v>
      </c>
      <c r="B308" s="69" t="s">
        <v>1874</v>
      </c>
      <c r="C308" s="46">
        <v>2019</v>
      </c>
      <c r="D308" s="46" t="s">
        <v>1875</v>
      </c>
    </row>
    <row r="309" spans="1:4" ht="38.25" x14ac:dyDescent="0.25">
      <c r="A309" s="45">
        <v>303</v>
      </c>
      <c r="B309" s="69" t="s">
        <v>1876</v>
      </c>
      <c r="C309" s="46">
        <v>2017</v>
      </c>
      <c r="D309" s="46" t="s">
        <v>1877</v>
      </c>
    </row>
    <row r="310" spans="1:4" ht="51" x14ac:dyDescent="0.25">
      <c r="A310" s="45">
        <v>304</v>
      </c>
      <c r="B310" s="69" t="s">
        <v>1878</v>
      </c>
      <c r="C310" s="46">
        <v>2019</v>
      </c>
      <c r="D310" s="46" t="s">
        <v>1879</v>
      </c>
    </row>
    <row r="311" spans="1:4" x14ac:dyDescent="0.25">
      <c r="A311" s="45">
        <v>305</v>
      </c>
      <c r="B311" s="69" t="s">
        <v>1880</v>
      </c>
      <c r="C311" s="46">
        <v>2019</v>
      </c>
      <c r="D311" s="46" t="s">
        <v>1881</v>
      </c>
    </row>
    <row r="312" spans="1:4" ht="38.25" x14ac:dyDescent="0.25">
      <c r="A312" s="45">
        <v>306</v>
      </c>
      <c r="B312" s="69" t="s">
        <v>1882</v>
      </c>
      <c r="C312" s="46">
        <v>2019</v>
      </c>
      <c r="D312" s="46" t="s">
        <v>1883</v>
      </c>
    </row>
    <row r="313" spans="1:4" x14ac:dyDescent="0.25">
      <c r="A313" s="45">
        <v>307</v>
      </c>
      <c r="B313" s="69" t="s">
        <v>1884</v>
      </c>
      <c r="C313" s="46">
        <v>2018</v>
      </c>
      <c r="D313" s="46" t="s">
        <v>1885</v>
      </c>
    </row>
    <row r="314" spans="1:4" ht="38.25" x14ac:dyDescent="0.25">
      <c r="A314" s="45">
        <v>308</v>
      </c>
      <c r="B314" s="69" t="s">
        <v>1886</v>
      </c>
      <c r="C314" s="46">
        <v>2018</v>
      </c>
      <c r="D314" s="46" t="s">
        <v>1887</v>
      </c>
    </row>
    <row r="315" spans="1:4" ht="38.25" x14ac:dyDescent="0.25">
      <c r="A315" s="45">
        <v>309</v>
      </c>
      <c r="B315" s="69" t="s">
        <v>1888</v>
      </c>
      <c r="C315" s="46">
        <v>2017</v>
      </c>
      <c r="D315" s="46" t="s">
        <v>1889</v>
      </c>
    </row>
    <row r="316" spans="1:4" ht="38.25" x14ac:dyDescent="0.25">
      <c r="A316" s="45">
        <v>310</v>
      </c>
      <c r="B316" s="69" t="s">
        <v>1890</v>
      </c>
      <c r="C316" s="46">
        <v>2017</v>
      </c>
      <c r="D316" s="46" t="s">
        <v>1891</v>
      </c>
    </row>
    <row r="317" spans="1:4" ht="38.25" x14ac:dyDescent="0.25">
      <c r="A317" s="45">
        <v>311</v>
      </c>
      <c r="B317" s="69" t="s">
        <v>1892</v>
      </c>
      <c r="C317" s="46">
        <v>2019</v>
      </c>
      <c r="D317" s="46" t="s">
        <v>1893</v>
      </c>
    </row>
    <row r="318" spans="1:4" x14ac:dyDescent="0.25">
      <c r="A318" s="45">
        <v>312</v>
      </c>
      <c r="B318" s="69" t="s">
        <v>1894</v>
      </c>
      <c r="C318" s="46">
        <v>2017</v>
      </c>
      <c r="D318" s="46" t="s">
        <v>1895</v>
      </c>
    </row>
    <row r="319" spans="1:4" ht="51" x14ac:dyDescent="0.25">
      <c r="A319" s="45">
        <v>313</v>
      </c>
      <c r="B319" s="69" t="s">
        <v>1896</v>
      </c>
      <c r="C319" s="46">
        <v>2018</v>
      </c>
      <c r="D319" s="46" t="s">
        <v>1897</v>
      </c>
    </row>
    <row r="320" spans="1:4" ht="38.25" x14ac:dyDescent="0.25">
      <c r="A320" s="45">
        <v>314</v>
      </c>
      <c r="B320" s="69" t="s">
        <v>1898</v>
      </c>
      <c r="C320" s="46">
        <v>2019</v>
      </c>
      <c r="D320" s="46" t="s">
        <v>1899</v>
      </c>
    </row>
    <row r="321" spans="1:4" x14ac:dyDescent="0.25">
      <c r="A321" s="45">
        <v>315</v>
      </c>
      <c r="B321" s="69" t="s">
        <v>1900</v>
      </c>
      <c r="C321" s="46">
        <v>2019</v>
      </c>
      <c r="D321" s="46" t="s">
        <v>1881</v>
      </c>
    </row>
    <row r="322" spans="1:4" ht="25.5" x14ac:dyDescent="0.25">
      <c r="A322" s="45">
        <v>316</v>
      </c>
      <c r="B322" s="69" t="s">
        <v>1901</v>
      </c>
      <c r="C322" s="46">
        <v>2017</v>
      </c>
      <c r="D322" s="46" t="s">
        <v>1902</v>
      </c>
    </row>
    <row r="323" spans="1:4" ht="25.5" x14ac:dyDescent="0.25">
      <c r="A323" s="45">
        <v>317</v>
      </c>
      <c r="B323" s="69" t="s">
        <v>1903</v>
      </c>
      <c r="C323" s="46">
        <v>2018</v>
      </c>
      <c r="D323" s="46" t="s">
        <v>1904</v>
      </c>
    </row>
    <row r="324" spans="1:4" ht="25.5" x14ac:dyDescent="0.25">
      <c r="A324" s="45">
        <v>318</v>
      </c>
      <c r="B324" s="69" t="s">
        <v>1905</v>
      </c>
      <c r="C324" s="46">
        <v>2019</v>
      </c>
      <c r="D324" s="46" t="s">
        <v>1906</v>
      </c>
    </row>
    <row r="325" spans="1:4" ht="38.25" x14ac:dyDescent="0.25">
      <c r="A325" s="45">
        <v>319</v>
      </c>
      <c r="B325" s="69" t="s">
        <v>1907</v>
      </c>
      <c r="C325" s="46">
        <v>2019</v>
      </c>
      <c r="D325" s="46" t="s">
        <v>1908</v>
      </c>
    </row>
    <row r="326" spans="1:4" ht="51" x14ac:dyDescent="0.25">
      <c r="A326" s="45">
        <v>320</v>
      </c>
      <c r="B326" s="69" t="s">
        <v>1909</v>
      </c>
      <c r="C326" s="46">
        <v>2017</v>
      </c>
      <c r="D326" s="46" t="s">
        <v>1910</v>
      </c>
    </row>
    <row r="327" spans="1:4" ht="38.25" x14ac:dyDescent="0.25">
      <c r="A327" s="45">
        <v>321</v>
      </c>
      <c r="B327" s="69" t="s">
        <v>1911</v>
      </c>
      <c r="C327" s="46">
        <v>2018</v>
      </c>
      <c r="D327" s="46" t="s">
        <v>1912</v>
      </c>
    </row>
    <row r="328" spans="1:4" x14ac:dyDescent="0.25">
      <c r="A328" s="45">
        <v>322</v>
      </c>
      <c r="B328" s="69" t="s">
        <v>1913</v>
      </c>
      <c r="C328" s="46">
        <v>2017</v>
      </c>
      <c r="D328" s="46" t="s">
        <v>1914</v>
      </c>
    </row>
    <row r="329" spans="1:4" x14ac:dyDescent="0.25">
      <c r="A329" s="45">
        <v>323</v>
      </c>
      <c r="B329" s="69" t="s">
        <v>1915</v>
      </c>
      <c r="C329" s="46">
        <v>2017</v>
      </c>
      <c r="D329" s="46" t="s">
        <v>1916</v>
      </c>
    </row>
    <row r="330" spans="1:4" x14ac:dyDescent="0.25">
      <c r="A330" s="45">
        <v>324</v>
      </c>
      <c r="B330" s="69" t="s">
        <v>1917</v>
      </c>
      <c r="C330" s="46">
        <v>2018</v>
      </c>
      <c r="D330" s="46" t="s">
        <v>1918</v>
      </c>
    </row>
    <row r="331" spans="1:4" ht="25.5" x14ac:dyDescent="0.25">
      <c r="A331" s="45">
        <v>325</v>
      </c>
      <c r="B331" s="69" t="s">
        <v>1919</v>
      </c>
      <c r="C331" s="46">
        <v>2017</v>
      </c>
      <c r="D331" s="46" t="s">
        <v>1920</v>
      </c>
    </row>
    <row r="332" spans="1:4" ht="38.25" x14ac:dyDescent="0.25">
      <c r="A332" s="45">
        <v>326</v>
      </c>
      <c r="B332" s="69" t="s">
        <v>1921</v>
      </c>
      <c r="C332" s="46">
        <v>2018</v>
      </c>
      <c r="D332" s="46" t="s">
        <v>1922</v>
      </c>
    </row>
    <row r="333" spans="1:4" ht="25.5" x14ac:dyDescent="0.25">
      <c r="A333" s="45">
        <v>327</v>
      </c>
      <c r="B333" s="69" t="s">
        <v>1923</v>
      </c>
      <c r="C333" s="46">
        <v>2019</v>
      </c>
      <c r="D333" s="46" t="s">
        <v>1924</v>
      </c>
    </row>
    <row r="334" spans="1:4" ht="25.5" x14ac:dyDescent="0.25">
      <c r="A334" s="45">
        <v>328</v>
      </c>
      <c r="B334" s="69" t="s">
        <v>1925</v>
      </c>
      <c r="C334" s="46">
        <v>2017</v>
      </c>
      <c r="D334" s="46" t="s">
        <v>1926</v>
      </c>
    </row>
    <row r="335" spans="1:4" ht="25.5" x14ac:dyDescent="0.25">
      <c r="A335" s="45">
        <v>329</v>
      </c>
      <c r="B335" s="69" t="s">
        <v>1925</v>
      </c>
      <c r="C335" s="46">
        <v>2017</v>
      </c>
      <c r="D335" s="46" t="s">
        <v>1927</v>
      </c>
    </row>
    <row r="336" spans="1:4" ht="38.25" x14ac:dyDescent="0.25">
      <c r="A336" s="45">
        <v>330</v>
      </c>
      <c r="B336" s="69" t="s">
        <v>1928</v>
      </c>
      <c r="C336" s="46">
        <v>2018</v>
      </c>
      <c r="D336" s="46" t="s">
        <v>1929</v>
      </c>
    </row>
    <row r="337" spans="1:4" ht="25.5" x14ac:dyDescent="0.25">
      <c r="A337" s="45">
        <v>331</v>
      </c>
      <c r="B337" s="69" t="s">
        <v>1930</v>
      </c>
      <c r="C337" s="46">
        <v>2017</v>
      </c>
      <c r="D337" s="46" t="s">
        <v>1931</v>
      </c>
    </row>
    <row r="338" spans="1:4" ht="38.25" x14ac:dyDescent="0.25">
      <c r="A338" s="45">
        <v>332</v>
      </c>
      <c r="B338" s="69" t="s">
        <v>1932</v>
      </c>
      <c r="C338" s="46">
        <v>2017</v>
      </c>
      <c r="D338" s="46" t="s">
        <v>1933</v>
      </c>
    </row>
    <row r="339" spans="1:4" ht="38.25" x14ac:dyDescent="0.25">
      <c r="A339" s="45">
        <v>333</v>
      </c>
      <c r="B339" s="69" t="s">
        <v>1934</v>
      </c>
      <c r="C339" s="46">
        <v>2018</v>
      </c>
      <c r="D339" s="46" t="s">
        <v>1935</v>
      </c>
    </row>
    <row r="340" spans="1:4" x14ac:dyDescent="0.25">
      <c r="A340" s="45">
        <v>334</v>
      </c>
      <c r="B340" s="69" t="s">
        <v>1936</v>
      </c>
      <c r="C340" s="46">
        <v>2019</v>
      </c>
      <c r="D340" s="46" t="s">
        <v>1937</v>
      </c>
    </row>
    <row r="341" spans="1:4" ht="38.25" x14ac:dyDescent="0.25">
      <c r="A341" s="45">
        <v>335</v>
      </c>
      <c r="B341" s="69" t="s">
        <v>1938</v>
      </c>
      <c r="C341" s="46">
        <v>2017</v>
      </c>
      <c r="D341" s="46" t="s">
        <v>1939</v>
      </c>
    </row>
    <row r="342" spans="1:4" ht="38.25" x14ac:dyDescent="0.25">
      <c r="A342" s="45">
        <v>336</v>
      </c>
      <c r="B342" s="69" t="s">
        <v>1940</v>
      </c>
      <c r="C342" s="46">
        <v>2018</v>
      </c>
      <c r="D342" s="46" t="s">
        <v>1941</v>
      </c>
    </row>
    <row r="343" spans="1:4" ht="25.5" x14ac:dyDescent="0.25">
      <c r="A343" s="45">
        <v>337</v>
      </c>
      <c r="B343" s="69" t="s">
        <v>1942</v>
      </c>
      <c r="C343" s="46">
        <v>2019</v>
      </c>
      <c r="D343" s="46" t="s">
        <v>1906</v>
      </c>
    </row>
    <row r="344" spans="1:4" ht="38.25" x14ac:dyDescent="0.25">
      <c r="A344" s="45">
        <v>338</v>
      </c>
      <c r="B344" s="69" t="s">
        <v>1943</v>
      </c>
      <c r="C344" s="46">
        <v>2019</v>
      </c>
      <c r="D344" s="46" t="s">
        <v>1908</v>
      </c>
    </row>
    <row r="345" spans="1:4" ht="25.5" x14ac:dyDescent="0.25">
      <c r="A345" s="45">
        <v>339</v>
      </c>
      <c r="B345" s="69" t="s">
        <v>1944</v>
      </c>
      <c r="C345" s="46">
        <v>2017</v>
      </c>
      <c r="D345" s="46" t="s">
        <v>1945</v>
      </c>
    </row>
    <row r="346" spans="1:4" ht="25.5" x14ac:dyDescent="0.25">
      <c r="A346" s="45">
        <v>340</v>
      </c>
      <c r="B346" s="69" t="s">
        <v>1946</v>
      </c>
      <c r="C346" s="46">
        <v>2017</v>
      </c>
      <c r="D346" s="46" t="s">
        <v>1947</v>
      </c>
    </row>
    <row r="347" spans="1:4" x14ac:dyDescent="0.25">
      <c r="A347" s="45">
        <v>341</v>
      </c>
      <c r="B347" s="69" t="s">
        <v>1948</v>
      </c>
      <c r="C347" s="46">
        <v>2019</v>
      </c>
      <c r="D347" s="46" t="s">
        <v>1949</v>
      </c>
    </row>
    <row r="348" spans="1:4" x14ac:dyDescent="0.25">
      <c r="A348" s="45">
        <v>342</v>
      </c>
      <c r="B348" s="69" t="s">
        <v>1950</v>
      </c>
      <c r="C348" s="46">
        <v>2017</v>
      </c>
      <c r="D348" s="46" t="s">
        <v>1951</v>
      </c>
    </row>
    <row r="349" spans="1:4" ht="25.5" x14ac:dyDescent="0.25">
      <c r="A349" s="45">
        <v>343</v>
      </c>
      <c r="B349" s="69" t="s">
        <v>1952</v>
      </c>
      <c r="C349" s="46">
        <v>2017</v>
      </c>
      <c r="D349" s="46" t="s">
        <v>1953</v>
      </c>
    </row>
    <row r="350" spans="1:4" ht="38.25" x14ac:dyDescent="0.25">
      <c r="A350" s="45">
        <v>344</v>
      </c>
      <c r="B350" s="69" t="s">
        <v>1954</v>
      </c>
      <c r="C350" s="46">
        <v>2017</v>
      </c>
      <c r="D350" s="46" t="s">
        <v>1955</v>
      </c>
    </row>
    <row r="351" spans="1:4" ht="38.25" x14ac:dyDescent="0.25">
      <c r="A351" s="45">
        <v>345</v>
      </c>
      <c r="B351" s="69" t="s">
        <v>1956</v>
      </c>
      <c r="C351" s="46">
        <v>2018</v>
      </c>
      <c r="D351" s="46" t="s">
        <v>1957</v>
      </c>
    </row>
    <row r="352" spans="1:4" x14ac:dyDescent="0.25">
      <c r="A352" s="45">
        <v>346</v>
      </c>
      <c r="B352" s="69" t="s">
        <v>1958</v>
      </c>
      <c r="C352" s="46">
        <v>2018</v>
      </c>
      <c r="D352" s="46" t="s">
        <v>1959</v>
      </c>
    </row>
    <row r="353" spans="1:4" ht="51" x14ac:dyDescent="0.25">
      <c r="A353" s="45">
        <v>347</v>
      </c>
      <c r="B353" s="69" t="s">
        <v>1960</v>
      </c>
      <c r="C353" s="46">
        <v>2018</v>
      </c>
      <c r="D353" s="46" t="s">
        <v>1961</v>
      </c>
    </row>
    <row r="354" spans="1:4" ht="25.5" x14ac:dyDescent="0.25">
      <c r="A354" s="45">
        <v>348</v>
      </c>
      <c r="B354" s="69" t="s">
        <v>1962</v>
      </c>
      <c r="C354" s="46">
        <v>2017</v>
      </c>
      <c r="D354" s="46" t="s">
        <v>1963</v>
      </c>
    </row>
    <row r="355" spans="1:4" ht="25.5" x14ac:dyDescent="0.25">
      <c r="A355" s="45">
        <v>349</v>
      </c>
      <c r="B355" s="69" t="s">
        <v>1964</v>
      </c>
      <c r="C355" s="46">
        <v>2018</v>
      </c>
      <c r="D355" s="46" t="s">
        <v>1965</v>
      </c>
    </row>
    <row r="356" spans="1:4" ht="38.25" x14ac:dyDescent="0.25">
      <c r="A356" s="45">
        <v>350</v>
      </c>
      <c r="B356" s="69" t="s">
        <v>1966</v>
      </c>
      <c r="C356" s="46">
        <v>2018</v>
      </c>
      <c r="D356" s="46" t="s">
        <v>1967</v>
      </c>
    </row>
    <row r="357" spans="1:4" ht="38.25" x14ac:dyDescent="0.25">
      <c r="A357" s="45">
        <v>351</v>
      </c>
      <c r="B357" s="69" t="s">
        <v>1968</v>
      </c>
      <c r="C357" s="46">
        <v>2017</v>
      </c>
      <c r="D357" s="46" t="s">
        <v>1969</v>
      </c>
    </row>
    <row r="358" spans="1:4" ht="51" x14ac:dyDescent="0.25">
      <c r="A358" s="45">
        <v>352</v>
      </c>
      <c r="B358" s="69" t="s">
        <v>1970</v>
      </c>
      <c r="C358" s="46">
        <v>2018</v>
      </c>
      <c r="D358" s="46" t="s">
        <v>1971</v>
      </c>
    </row>
    <row r="359" spans="1:4" ht="38.25" x14ac:dyDescent="0.25">
      <c r="A359" s="45">
        <v>353</v>
      </c>
      <c r="B359" s="69" t="s">
        <v>1972</v>
      </c>
      <c r="C359" s="46">
        <v>2019</v>
      </c>
      <c r="D359" s="46" t="s">
        <v>1973</v>
      </c>
    </row>
    <row r="360" spans="1:4" ht="38.25" x14ac:dyDescent="0.25">
      <c r="A360" s="45">
        <v>354</v>
      </c>
      <c r="B360" s="69" t="s">
        <v>1974</v>
      </c>
      <c r="C360" s="46">
        <v>2017</v>
      </c>
      <c r="D360" s="46" t="s">
        <v>1975</v>
      </c>
    </row>
    <row r="361" spans="1:4" ht="25.5" x14ac:dyDescent="0.25">
      <c r="A361" s="45">
        <v>355</v>
      </c>
      <c r="B361" s="69" t="s">
        <v>1976</v>
      </c>
      <c r="C361" s="46">
        <v>2018</v>
      </c>
      <c r="D361" s="46" t="s">
        <v>1977</v>
      </c>
    </row>
    <row r="362" spans="1:4" ht="63.75" x14ac:dyDescent="0.25">
      <c r="A362" s="45">
        <v>356</v>
      </c>
      <c r="B362" s="69" t="s">
        <v>1978</v>
      </c>
      <c r="C362" s="46">
        <v>2019</v>
      </c>
      <c r="D362" s="46" t="s">
        <v>1979</v>
      </c>
    </row>
    <row r="363" spans="1:4" ht="25.5" x14ac:dyDescent="0.25">
      <c r="A363" s="45">
        <v>357</v>
      </c>
      <c r="B363" s="69" t="s">
        <v>1980</v>
      </c>
      <c r="C363" s="46">
        <v>2017</v>
      </c>
      <c r="D363" s="46" t="s">
        <v>1981</v>
      </c>
    </row>
    <row r="364" spans="1:4" x14ac:dyDescent="0.25">
      <c r="A364" s="45">
        <v>358</v>
      </c>
      <c r="B364" s="69" t="s">
        <v>1982</v>
      </c>
      <c r="C364" s="46">
        <v>2018</v>
      </c>
      <c r="D364" s="46" t="s">
        <v>1983</v>
      </c>
    </row>
    <row r="365" spans="1:4" ht="25.5" x14ac:dyDescent="0.25">
      <c r="A365" s="45">
        <v>359</v>
      </c>
      <c r="B365" s="69" t="s">
        <v>1984</v>
      </c>
      <c r="C365" s="46">
        <v>2019</v>
      </c>
      <c r="D365" s="46" t="s">
        <v>1985</v>
      </c>
    </row>
    <row r="366" spans="1:4" ht="25.5" x14ac:dyDescent="0.25">
      <c r="A366" s="45">
        <v>360</v>
      </c>
      <c r="B366" s="69" t="s">
        <v>1986</v>
      </c>
      <c r="C366" s="46">
        <v>2019</v>
      </c>
      <c r="D366" s="46" t="s">
        <v>1987</v>
      </c>
    </row>
    <row r="367" spans="1:4" x14ac:dyDescent="0.25">
      <c r="A367" s="45">
        <v>361</v>
      </c>
      <c r="B367" s="69" t="s">
        <v>1988</v>
      </c>
      <c r="C367" s="46">
        <v>2019</v>
      </c>
      <c r="D367" s="46" t="s">
        <v>1989</v>
      </c>
    </row>
    <row r="368" spans="1:4" ht="25.5" x14ac:dyDescent="0.25">
      <c r="A368" s="45">
        <v>362</v>
      </c>
      <c r="B368" s="69" t="s">
        <v>1990</v>
      </c>
      <c r="C368" s="46">
        <v>2017</v>
      </c>
      <c r="D368" s="46" t="s">
        <v>1991</v>
      </c>
    </row>
    <row r="369" spans="1:4" ht="38.25" x14ac:dyDescent="0.25">
      <c r="A369" s="45">
        <v>363</v>
      </c>
      <c r="B369" s="69" t="s">
        <v>1992</v>
      </c>
      <c r="C369" s="46">
        <v>2017</v>
      </c>
      <c r="D369" s="46" t="s">
        <v>1993</v>
      </c>
    </row>
    <row r="370" spans="1:4" ht="38.25" x14ac:dyDescent="0.25">
      <c r="A370" s="45">
        <v>364</v>
      </c>
      <c r="B370" s="69" t="s">
        <v>1994</v>
      </c>
      <c r="C370" s="46">
        <v>2018</v>
      </c>
      <c r="D370" s="46" t="s">
        <v>1967</v>
      </c>
    </row>
    <row r="371" spans="1:4" x14ac:dyDescent="0.25">
      <c r="A371" s="45">
        <v>365</v>
      </c>
      <c r="B371" s="69" t="s">
        <v>1995</v>
      </c>
      <c r="C371" s="46">
        <v>2017</v>
      </c>
      <c r="D371" s="46" t="s">
        <v>1996</v>
      </c>
    </row>
    <row r="372" spans="1:4" ht="38.25" x14ac:dyDescent="0.25">
      <c r="A372" s="45">
        <v>366</v>
      </c>
      <c r="B372" s="69" t="s">
        <v>1997</v>
      </c>
      <c r="C372" s="46">
        <v>2017</v>
      </c>
      <c r="D372" s="46" t="s">
        <v>1998</v>
      </c>
    </row>
    <row r="373" spans="1:4" ht="38.25" x14ac:dyDescent="0.25">
      <c r="A373" s="45">
        <v>367</v>
      </c>
      <c r="B373" s="69" t="s">
        <v>1999</v>
      </c>
      <c r="C373" s="46">
        <v>2019</v>
      </c>
      <c r="D373" s="46" t="s">
        <v>2000</v>
      </c>
    </row>
    <row r="374" spans="1:4" ht="51" x14ac:dyDescent="0.25">
      <c r="A374" s="45">
        <v>368</v>
      </c>
      <c r="B374" s="69" t="s">
        <v>2001</v>
      </c>
      <c r="C374" s="46">
        <v>2019</v>
      </c>
      <c r="D374" s="46" t="s">
        <v>2002</v>
      </c>
    </row>
    <row r="375" spans="1:4" ht="51" x14ac:dyDescent="0.25">
      <c r="A375" s="45">
        <v>369</v>
      </c>
      <c r="B375" s="69" t="s">
        <v>2003</v>
      </c>
      <c r="C375" s="46">
        <v>2017</v>
      </c>
      <c r="D375" s="46" t="s">
        <v>2004</v>
      </c>
    </row>
    <row r="376" spans="1:4" ht="38.25" x14ac:dyDescent="0.25">
      <c r="A376" s="45">
        <v>370</v>
      </c>
      <c r="B376" s="69" t="s">
        <v>2005</v>
      </c>
      <c r="C376" s="46">
        <v>2019</v>
      </c>
      <c r="D376" s="46" t="s">
        <v>2006</v>
      </c>
    </row>
    <row r="377" spans="1:4" x14ac:dyDescent="0.25">
      <c r="A377" s="45">
        <v>371</v>
      </c>
      <c r="B377" s="69" t="s">
        <v>2007</v>
      </c>
      <c r="C377" s="46">
        <v>2019</v>
      </c>
      <c r="D377" s="46" t="s">
        <v>2008</v>
      </c>
    </row>
    <row r="378" spans="1:4" x14ac:dyDescent="0.25">
      <c r="A378" s="45">
        <v>372</v>
      </c>
      <c r="B378" s="69" t="s">
        <v>2009</v>
      </c>
      <c r="C378" s="46">
        <v>2018</v>
      </c>
      <c r="D378" s="46" t="s">
        <v>1959</v>
      </c>
    </row>
    <row r="379" spans="1:4" ht="51" x14ac:dyDescent="0.25">
      <c r="A379" s="45">
        <v>373</v>
      </c>
      <c r="B379" s="69" t="s">
        <v>2010</v>
      </c>
      <c r="C379" s="46">
        <v>2018</v>
      </c>
      <c r="D379" s="46" t="s">
        <v>2011</v>
      </c>
    </row>
    <row r="380" spans="1:4" x14ac:dyDescent="0.25">
      <c r="A380" s="45">
        <v>374</v>
      </c>
      <c r="B380" s="69" t="s">
        <v>2012</v>
      </c>
      <c r="C380" s="46">
        <v>2019</v>
      </c>
      <c r="D380" s="46" t="s">
        <v>2013</v>
      </c>
    </row>
    <row r="381" spans="1:4" ht="25.5" x14ac:dyDescent="0.25">
      <c r="A381" s="45">
        <v>375</v>
      </c>
      <c r="B381" s="69" t="s">
        <v>1312</v>
      </c>
      <c r="C381" s="46">
        <v>2018</v>
      </c>
      <c r="D381" s="46" t="s">
        <v>2014</v>
      </c>
    </row>
    <row r="382" spans="1:4" ht="38.25" x14ac:dyDescent="0.25">
      <c r="A382" s="45">
        <v>376</v>
      </c>
      <c r="B382" s="69" t="s">
        <v>1314</v>
      </c>
      <c r="C382" s="46">
        <v>2017</v>
      </c>
      <c r="D382" s="46" t="s">
        <v>2015</v>
      </c>
    </row>
    <row r="383" spans="1:4" ht="25.5" x14ac:dyDescent="0.25">
      <c r="A383" s="45">
        <v>377</v>
      </c>
      <c r="B383" s="69" t="s">
        <v>1316</v>
      </c>
      <c r="C383" s="46">
        <v>2019</v>
      </c>
      <c r="D383" s="46" t="s">
        <v>2016</v>
      </c>
    </row>
    <row r="384" spans="1:4" ht="25.5" x14ac:dyDescent="0.25">
      <c r="A384" s="45">
        <v>378</v>
      </c>
      <c r="B384" s="69" t="s">
        <v>1318</v>
      </c>
      <c r="C384" s="46">
        <v>2018</v>
      </c>
      <c r="D384" s="46" t="s">
        <v>2017</v>
      </c>
    </row>
    <row r="385" spans="1:4" x14ac:dyDescent="0.25">
      <c r="A385" s="45">
        <v>379</v>
      </c>
      <c r="B385" s="69" t="s">
        <v>1320</v>
      </c>
      <c r="C385" s="46">
        <v>2017</v>
      </c>
      <c r="D385" s="46" t="s">
        <v>2018</v>
      </c>
    </row>
    <row r="386" spans="1:4" ht="25.5" x14ac:dyDescent="0.25">
      <c r="A386" s="45">
        <v>380</v>
      </c>
      <c r="B386" s="69" t="s">
        <v>1322</v>
      </c>
      <c r="C386" s="46">
        <v>2017</v>
      </c>
      <c r="D386" s="46" t="s">
        <v>2019</v>
      </c>
    </row>
    <row r="387" spans="1:4" x14ac:dyDescent="0.25">
      <c r="A387" s="45">
        <v>381</v>
      </c>
      <c r="B387" s="69" t="s">
        <v>1324</v>
      </c>
      <c r="C387" s="46">
        <v>2017</v>
      </c>
      <c r="D387" s="46" t="s">
        <v>2020</v>
      </c>
    </row>
    <row r="388" spans="1:4" ht="25.5" x14ac:dyDescent="0.25">
      <c r="A388" s="45">
        <v>382</v>
      </c>
      <c r="B388" s="69" t="s">
        <v>1326</v>
      </c>
      <c r="C388" s="46">
        <v>2019</v>
      </c>
      <c r="D388" s="46" t="s">
        <v>2021</v>
      </c>
    </row>
    <row r="389" spans="1:4" ht="38.25" x14ac:dyDescent="0.25">
      <c r="A389" s="45">
        <v>383</v>
      </c>
      <c r="B389" s="69" t="s">
        <v>1328</v>
      </c>
      <c r="C389" s="46">
        <v>2018</v>
      </c>
      <c r="D389" s="46" t="s">
        <v>2022</v>
      </c>
    </row>
    <row r="390" spans="1:4" ht="38.25" x14ac:dyDescent="0.25">
      <c r="A390" s="45">
        <v>384</v>
      </c>
      <c r="B390" s="69" t="s">
        <v>1330</v>
      </c>
      <c r="C390" s="46">
        <v>2018</v>
      </c>
      <c r="D390" s="46" t="s">
        <v>2023</v>
      </c>
    </row>
    <row r="391" spans="1:4" ht="25.5" x14ac:dyDescent="0.25">
      <c r="A391" s="45">
        <v>385</v>
      </c>
      <c r="B391" s="69" t="s">
        <v>1332</v>
      </c>
      <c r="C391" s="46">
        <v>2018</v>
      </c>
      <c r="D391" s="46" t="s">
        <v>2024</v>
      </c>
    </row>
    <row r="392" spans="1:4" ht="25.5" x14ac:dyDescent="0.25">
      <c r="A392" s="45">
        <v>386</v>
      </c>
      <c r="B392" s="69" t="s">
        <v>1334</v>
      </c>
      <c r="C392" s="46">
        <v>2017</v>
      </c>
      <c r="D392" s="46" t="s">
        <v>2025</v>
      </c>
    </row>
    <row r="393" spans="1:4" ht="25.5" x14ac:dyDescent="0.25">
      <c r="A393" s="45">
        <v>387</v>
      </c>
      <c r="B393" s="69" t="s">
        <v>1336</v>
      </c>
      <c r="C393" s="46">
        <v>2017</v>
      </c>
      <c r="D393" s="46" t="s">
        <v>2026</v>
      </c>
    </row>
    <row r="394" spans="1:4" x14ac:dyDescent="0.25">
      <c r="A394" s="45">
        <v>388</v>
      </c>
      <c r="B394" s="69" t="s">
        <v>1338</v>
      </c>
      <c r="C394" s="46">
        <v>2017</v>
      </c>
      <c r="D394" s="46" t="s">
        <v>2027</v>
      </c>
    </row>
    <row r="395" spans="1:4" x14ac:dyDescent="0.25">
      <c r="A395" s="45">
        <v>389</v>
      </c>
      <c r="B395" s="69" t="s">
        <v>1340</v>
      </c>
      <c r="C395" s="46">
        <v>2017</v>
      </c>
      <c r="D395" s="46" t="s">
        <v>2028</v>
      </c>
    </row>
    <row r="396" spans="1:4" ht="38.25" x14ac:dyDescent="0.25">
      <c r="A396" s="45">
        <v>390</v>
      </c>
      <c r="B396" s="69" t="s">
        <v>1342</v>
      </c>
      <c r="C396" s="46">
        <v>2019</v>
      </c>
      <c r="D396" s="46" t="s">
        <v>2029</v>
      </c>
    </row>
    <row r="397" spans="1:4" ht="38.25" x14ac:dyDescent="0.25">
      <c r="A397" s="45">
        <v>391</v>
      </c>
      <c r="B397" s="69" t="s">
        <v>1344</v>
      </c>
      <c r="C397" s="46">
        <v>2019</v>
      </c>
      <c r="D397" s="46" t="s">
        <v>2030</v>
      </c>
    </row>
    <row r="398" spans="1:4" x14ac:dyDescent="0.25">
      <c r="A398" s="45">
        <v>392</v>
      </c>
      <c r="B398" s="69" t="s">
        <v>1346</v>
      </c>
      <c r="C398" s="46">
        <v>2019</v>
      </c>
      <c r="D398" s="46" t="s">
        <v>2031</v>
      </c>
    </row>
    <row r="399" spans="1:4" ht="38.25" x14ac:dyDescent="0.25">
      <c r="A399" s="45">
        <v>393</v>
      </c>
      <c r="B399" s="69" t="s">
        <v>1348</v>
      </c>
      <c r="C399" s="46">
        <v>2018</v>
      </c>
      <c r="D399" s="46" t="s">
        <v>2032</v>
      </c>
    </row>
    <row r="400" spans="1:4" ht="25.5" x14ac:dyDescent="0.25">
      <c r="A400" s="45">
        <v>394</v>
      </c>
      <c r="B400" s="69" t="s">
        <v>1350</v>
      </c>
      <c r="C400" s="46">
        <v>2017</v>
      </c>
      <c r="D400" s="46" t="s">
        <v>2033</v>
      </c>
    </row>
    <row r="401" spans="1:4" ht="25.5" x14ac:dyDescent="0.25">
      <c r="A401" s="45">
        <v>395</v>
      </c>
      <c r="B401" s="69" t="s">
        <v>1352</v>
      </c>
      <c r="C401" s="46">
        <v>2017</v>
      </c>
      <c r="D401" s="46" t="s">
        <v>2034</v>
      </c>
    </row>
    <row r="402" spans="1:4" ht="38.25" x14ac:dyDescent="0.25">
      <c r="A402" s="45">
        <v>396</v>
      </c>
      <c r="B402" s="69" t="s">
        <v>1354</v>
      </c>
      <c r="C402" s="46">
        <v>2018</v>
      </c>
      <c r="D402" s="46" t="s">
        <v>2035</v>
      </c>
    </row>
    <row r="403" spans="1:4" ht="38.25" x14ac:dyDescent="0.25">
      <c r="A403" s="45">
        <v>397</v>
      </c>
      <c r="B403" s="69" t="s">
        <v>1356</v>
      </c>
      <c r="C403" s="46">
        <v>2018</v>
      </c>
      <c r="D403" s="46" t="s">
        <v>2036</v>
      </c>
    </row>
    <row r="404" spans="1:4" ht="25.5" x14ac:dyDescent="0.25">
      <c r="A404" s="45">
        <v>398</v>
      </c>
      <c r="B404" s="69" t="s">
        <v>1358</v>
      </c>
      <c r="C404" s="46">
        <v>2017</v>
      </c>
      <c r="D404" s="46" t="s">
        <v>2037</v>
      </c>
    </row>
    <row r="405" spans="1:4" ht="63.75" x14ac:dyDescent="0.25">
      <c r="A405" s="45">
        <v>399</v>
      </c>
      <c r="B405" s="69" t="s">
        <v>1360</v>
      </c>
      <c r="C405" s="46">
        <v>2017</v>
      </c>
      <c r="D405" s="46" t="s">
        <v>2038</v>
      </c>
    </row>
    <row r="406" spans="1:4" ht="38.25" x14ac:dyDescent="0.25">
      <c r="A406" s="45">
        <v>400</v>
      </c>
      <c r="B406" s="69" t="s">
        <v>1362</v>
      </c>
      <c r="C406" s="46">
        <v>2017</v>
      </c>
      <c r="D406" s="46" t="s">
        <v>2039</v>
      </c>
    </row>
    <row r="407" spans="1:4" ht="38.25" x14ac:dyDescent="0.25">
      <c r="A407" s="45">
        <v>401</v>
      </c>
      <c r="B407" s="69" t="s">
        <v>1364</v>
      </c>
      <c r="C407" s="46">
        <v>2017</v>
      </c>
      <c r="D407" s="46" t="s">
        <v>2040</v>
      </c>
    </row>
    <row r="408" spans="1:4" x14ac:dyDescent="0.25">
      <c r="A408" s="45">
        <v>402</v>
      </c>
      <c r="B408" s="69" t="s">
        <v>2041</v>
      </c>
      <c r="C408" s="46">
        <v>2017</v>
      </c>
      <c r="D408" s="46" t="s">
        <v>2042</v>
      </c>
    </row>
    <row r="409" spans="1:4" ht="51" x14ac:dyDescent="0.25">
      <c r="A409" s="45">
        <v>403</v>
      </c>
      <c r="B409" s="69" t="s">
        <v>2043</v>
      </c>
      <c r="C409" s="46">
        <v>2017</v>
      </c>
      <c r="D409" s="46" t="s">
        <v>2044</v>
      </c>
    </row>
    <row r="410" spans="1:4" ht="25.5" x14ac:dyDescent="0.25">
      <c r="A410" s="45">
        <v>404</v>
      </c>
      <c r="B410" s="69" t="s">
        <v>2045</v>
      </c>
      <c r="C410" s="46">
        <v>2019</v>
      </c>
      <c r="D410" s="46" t="s">
        <v>2046</v>
      </c>
    </row>
    <row r="411" spans="1:4" ht="25.5" x14ac:dyDescent="0.25">
      <c r="A411" s="45">
        <v>405</v>
      </c>
      <c r="B411" s="69" t="s">
        <v>2047</v>
      </c>
      <c r="C411" s="46">
        <v>2019</v>
      </c>
      <c r="D411" s="46" t="s">
        <v>2048</v>
      </c>
    </row>
    <row r="412" spans="1:4" ht="51" x14ac:dyDescent="0.25">
      <c r="A412" s="45">
        <v>406</v>
      </c>
      <c r="B412" s="69" t="s">
        <v>2049</v>
      </c>
      <c r="C412" s="46">
        <v>2017</v>
      </c>
      <c r="D412" s="46" t="s">
        <v>2050</v>
      </c>
    </row>
    <row r="413" spans="1:4" ht="25.5" x14ac:dyDescent="0.25">
      <c r="A413" s="45">
        <v>407</v>
      </c>
      <c r="B413" s="69" t="s">
        <v>2051</v>
      </c>
      <c r="C413" s="46">
        <v>2017</v>
      </c>
      <c r="D413" s="46" t="s">
        <v>2052</v>
      </c>
    </row>
    <row r="414" spans="1:4" ht="25.5" x14ac:dyDescent="0.25">
      <c r="A414" s="45">
        <v>408</v>
      </c>
      <c r="B414" s="69" t="s">
        <v>2053</v>
      </c>
      <c r="C414" s="46">
        <v>2018</v>
      </c>
      <c r="D414" s="46" t="s">
        <v>2054</v>
      </c>
    </row>
    <row r="415" spans="1:4" ht="38.25" x14ac:dyDescent="0.25">
      <c r="A415" s="45">
        <v>409</v>
      </c>
      <c r="B415" s="69" t="s">
        <v>2055</v>
      </c>
      <c r="C415" s="46">
        <v>2019</v>
      </c>
      <c r="D415" s="46" t="s">
        <v>2056</v>
      </c>
    </row>
    <row r="416" spans="1:4" ht="38.25" x14ac:dyDescent="0.25">
      <c r="A416" s="45">
        <v>410</v>
      </c>
      <c r="B416" s="69" t="s">
        <v>2057</v>
      </c>
      <c r="C416" s="46">
        <v>2019</v>
      </c>
      <c r="D416" s="46" t="s">
        <v>2056</v>
      </c>
    </row>
    <row r="417" spans="1:4" x14ac:dyDescent="0.25">
      <c r="A417" s="45">
        <v>411</v>
      </c>
      <c r="B417" s="69" t="s">
        <v>2058</v>
      </c>
      <c r="C417" s="46">
        <v>2017</v>
      </c>
      <c r="D417" s="46" t="s">
        <v>2059</v>
      </c>
    </row>
    <row r="418" spans="1:4" ht="25.5" x14ac:dyDescent="0.25">
      <c r="A418" s="45">
        <v>412</v>
      </c>
      <c r="B418" s="69" t="s">
        <v>2060</v>
      </c>
      <c r="C418" s="46">
        <v>2018</v>
      </c>
      <c r="D418" s="46" t="s">
        <v>2061</v>
      </c>
    </row>
    <row r="419" spans="1:4" x14ac:dyDescent="0.25">
      <c r="A419" s="45">
        <v>413</v>
      </c>
      <c r="B419" s="69" t="s">
        <v>2062</v>
      </c>
      <c r="C419" s="46">
        <v>2018</v>
      </c>
      <c r="D419" s="46" t="s">
        <v>2063</v>
      </c>
    </row>
    <row r="420" spans="1:4" ht="25.5" x14ac:dyDescent="0.25">
      <c r="A420" s="45">
        <v>414</v>
      </c>
      <c r="B420" s="69" t="s">
        <v>2064</v>
      </c>
      <c r="C420" s="46">
        <v>2018</v>
      </c>
      <c r="D420" s="46" t="s">
        <v>2065</v>
      </c>
    </row>
    <row r="421" spans="1:4" ht="25.5" x14ac:dyDescent="0.25">
      <c r="A421" s="45">
        <v>415</v>
      </c>
      <c r="B421" s="69" t="s">
        <v>2066</v>
      </c>
      <c r="C421" s="46">
        <v>2019</v>
      </c>
      <c r="D421" s="46" t="s">
        <v>2067</v>
      </c>
    </row>
    <row r="422" spans="1:4" ht="25.5" x14ac:dyDescent="0.25">
      <c r="A422" s="45">
        <v>416</v>
      </c>
      <c r="B422" s="69" t="s">
        <v>2068</v>
      </c>
      <c r="C422" s="46">
        <v>2019</v>
      </c>
      <c r="D422" s="46" t="s">
        <v>2069</v>
      </c>
    </row>
    <row r="423" spans="1:4" ht="38.25" x14ac:dyDescent="0.25">
      <c r="A423" s="45">
        <v>417</v>
      </c>
      <c r="B423" s="69" t="s">
        <v>2070</v>
      </c>
      <c r="C423" s="46">
        <v>2018</v>
      </c>
      <c r="D423" s="46" t="s">
        <v>2071</v>
      </c>
    </row>
    <row r="424" spans="1:4" ht="51" x14ac:dyDescent="0.25">
      <c r="A424" s="45">
        <v>418</v>
      </c>
      <c r="B424" s="69" t="s">
        <v>2072</v>
      </c>
      <c r="C424" s="46">
        <v>2018</v>
      </c>
      <c r="D424" s="46" t="s">
        <v>2073</v>
      </c>
    </row>
    <row r="425" spans="1:4" ht="51" x14ac:dyDescent="0.25">
      <c r="A425" s="45">
        <v>419</v>
      </c>
      <c r="B425" s="69" t="s">
        <v>2074</v>
      </c>
      <c r="C425" s="46">
        <v>2018</v>
      </c>
      <c r="D425" s="46" t="s">
        <v>2075</v>
      </c>
    </row>
    <row r="426" spans="1:4" x14ac:dyDescent="0.25">
      <c r="A426" s="45">
        <v>420</v>
      </c>
      <c r="B426" s="69" t="s">
        <v>2076</v>
      </c>
      <c r="C426" s="46">
        <v>2017</v>
      </c>
      <c r="D426" s="46" t="s">
        <v>2077</v>
      </c>
    </row>
    <row r="427" spans="1:4" ht="25.5" x14ac:dyDescent="0.25">
      <c r="A427" s="45">
        <v>421</v>
      </c>
      <c r="B427" s="69" t="s">
        <v>2078</v>
      </c>
      <c r="C427" s="46">
        <v>2019</v>
      </c>
      <c r="D427" s="46" t="s">
        <v>2079</v>
      </c>
    </row>
    <row r="428" spans="1:4" x14ac:dyDescent="0.25">
      <c r="A428" s="45">
        <v>422</v>
      </c>
      <c r="B428" s="69" t="s">
        <v>2080</v>
      </c>
      <c r="C428" s="46">
        <v>2019</v>
      </c>
      <c r="D428" s="46" t="s">
        <v>2081</v>
      </c>
    </row>
    <row r="429" spans="1:4" x14ac:dyDescent="0.25">
      <c r="A429" s="45">
        <v>423</v>
      </c>
      <c r="B429" s="69" t="s">
        <v>2082</v>
      </c>
      <c r="C429" s="46">
        <v>2017</v>
      </c>
      <c r="D429" s="46" t="s">
        <v>2083</v>
      </c>
    </row>
    <row r="430" spans="1:4" ht="51" x14ac:dyDescent="0.25">
      <c r="A430" s="45">
        <v>424</v>
      </c>
      <c r="B430" s="69" t="s">
        <v>2084</v>
      </c>
      <c r="C430" s="46">
        <v>2019</v>
      </c>
      <c r="D430" s="46" t="s">
        <v>2085</v>
      </c>
    </row>
    <row r="431" spans="1:4" ht="38.25" x14ac:dyDescent="0.25">
      <c r="A431" s="45">
        <v>425</v>
      </c>
      <c r="B431" s="69" t="s">
        <v>2086</v>
      </c>
      <c r="C431" s="46">
        <v>2017</v>
      </c>
      <c r="D431" s="46" t="s">
        <v>2087</v>
      </c>
    </row>
    <row r="432" spans="1:4" ht="38.25" x14ac:dyDescent="0.25">
      <c r="A432" s="45">
        <v>426</v>
      </c>
      <c r="B432" s="69" t="s">
        <v>2088</v>
      </c>
      <c r="C432" s="46">
        <v>2017</v>
      </c>
      <c r="D432" s="46" t="s">
        <v>2089</v>
      </c>
    </row>
    <row r="433" spans="1:4" ht="25.5" x14ac:dyDescent="0.25">
      <c r="A433" s="45">
        <v>427</v>
      </c>
      <c r="B433" s="69" t="s">
        <v>2090</v>
      </c>
      <c r="C433" s="46">
        <v>2017</v>
      </c>
      <c r="D433" s="46" t="s">
        <v>2091</v>
      </c>
    </row>
    <row r="434" spans="1:4" ht="38.25" x14ac:dyDescent="0.25">
      <c r="A434" s="45">
        <v>428</v>
      </c>
      <c r="B434" s="69" t="s">
        <v>2092</v>
      </c>
      <c r="C434" s="46">
        <v>2019</v>
      </c>
      <c r="D434" s="46" t="s">
        <v>2093</v>
      </c>
    </row>
    <row r="435" spans="1:4" ht="38.25" x14ac:dyDescent="0.25">
      <c r="A435" s="45">
        <v>429</v>
      </c>
      <c r="B435" s="69" t="s">
        <v>2094</v>
      </c>
      <c r="C435" s="46">
        <v>2019</v>
      </c>
      <c r="D435" s="46" t="s">
        <v>2095</v>
      </c>
    </row>
    <row r="436" spans="1:4" ht="38.25" x14ac:dyDescent="0.25">
      <c r="A436" s="45">
        <v>430</v>
      </c>
      <c r="B436" s="69" t="s">
        <v>2096</v>
      </c>
      <c r="C436" s="46">
        <v>2017</v>
      </c>
      <c r="D436" s="46" t="s">
        <v>2097</v>
      </c>
    </row>
    <row r="437" spans="1:4" ht="38.25" x14ac:dyDescent="0.25">
      <c r="A437" s="45">
        <v>431</v>
      </c>
      <c r="B437" s="69" t="s">
        <v>2098</v>
      </c>
      <c r="C437" s="46">
        <v>2019</v>
      </c>
      <c r="D437" s="46" t="s">
        <v>2099</v>
      </c>
    </row>
    <row r="438" spans="1:4" ht="38.25" x14ac:dyDescent="0.25">
      <c r="A438" s="45">
        <v>432</v>
      </c>
      <c r="B438" s="69" t="s">
        <v>2100</v>
      </c>
      <c r="C438" s="46">
        <v>2018</v>
      </c>
      <c r="D438" s="46" t="s">
        <v>2101</v>
      </c>
    </row>
    <row r="439" spans="1:4" ht="25.5" x14ac:dyDescent="0.25">
      <c r="A439" s="45">
        <v>433</v>
      </c>
      <c r="B439" s="69" t="s">
        <v>2102</v>
      </c>
      <c r="C439" s="46">
        <v>2019</v>
      </c>
      <c r="D439" s="46" t="s">
        <v>2103</v>
      </c>
    </row>
    <row r="440" spans="1:4" ht="25.5" x14ac:dyDescent="0.25">
      <c r="A440" s="45">
        <v>434</v>
      </c>
      <c r="B440" s="69" t="s">
        <v>2104</v>
      </c>
      <c r="C440" s="46">
        <v>2019</v>
      </c>
      <c r="D440" s="46" t="s">
        <v>2105</v>
      </c>
    </row>
    <row r="441" spans="1:4" ht="63.75" x14ac:dyDescent="0.25">
      <c r="A441" s="45">
        <v>435</v>
      </c>
      <c r="B441" s="69" t="s">
        <v>2106</v>
      </c>
      <c r="C441" s="46">
        <v>2019</v>
      </c>
      <c r="D441" s="46" t="s">
        <v>2107</v>
      </c>
    </row>
    <row r="442" spans="1:4" ht="51" x14ac:dyDescent="0.25">
      <c r="A442" s="45">
        <v>436</v>
      </c>
      <c r="B442" s="69" t="s">
        <v>2108</v>
      </c>
      <c r="C442" s="46">
        <v>2019</v>
      </c>
      <c r="D442" s="46" t="s">
        <v>2109</v>
      </c>
    </row>
    <row r="443" spans="1:4" ht="25.5" x14ac:dyDescent="0.25">
      <c r="A443" s="45">
        <v>437</v>
      </c>
      <c r="B443" s="69" t="s">
        <v>2110</v>
      </c>
      <c r="C443" s="46">
        <v>2018</v>
      </c>
      <c r="D443" s="46" t="s">
        <v>1429</v>
      </c>
    </row>
    <row r="444" spans="1:4" ht="38.25" x14ac:dyDescent="0.25">
      <c r="A444" s="45">
        <v>438</v>
      </c>
      <c r="B444" s="69" t="s">
        <v>2111</v>
      </c>
      <c r="C444" s="46">
        <v>2019</v>
      </c>
      <c r="D444" s="46" t="s">
        <v>2112</v>
      </c>
    </row>
    <row r="445" spans="1:4" ht="38.25" x14ac:dyDescent="0.25">
      <c r="A445" s="45">
        <v>439</v>
      </c>
      <c r="B445" s="69" t="s">
        <v>2113</v>
      </c>
      <c r="C445" s="46">
        <v>2019</v>
      </c>
      <c r="D445" s="46" t="s">
        <v>2114</v>
      </c>
    </row>
    <row r="446" spans="1:4" ht="63.75" x14ac:dyDescent="0.25">
      <c r="A446" s="45">
        <v>440</v>
      </c>
      <c r="B446" s="69" t="s">
        <v>1464</v>
      </c>
      <c r="C446" s="46">
        <v>2019</v>
      </c>
      <c r="D446" s="46" t="s">
        <v>1465</v>
      </c>
    </row>
    <row r="447" spans="1:4" ht="38.25" x14ac:dyDescent="0.25">
      <c r="A447" s="45">
        <v>441</v>
      </c>
      <c r="B447" s="69" t="s">
        <v>1488</v>
      </c>
      <c r="C447" s="46">
        <v>2019</v>
      </c>
      <c r="D447" s="46" t="s">
        <v>1489</v>
      </c>
    </row>
    <row r="448" spans="1:4" ht="51" x14ac:dyDescent="0.25">
      <c r="A448" s="45">
        <v>442</v>
      </c>
      <c r="B448" s="69" t="s">
        <v>1524</v>
      </c>
      <c r="C448" s="46">
        <v>2019</v>
      </c>
      <c r="D448" s="46" t="s">
        <v>1525</v>
      </c>
    </row>
    <row r="449" spans="1:4" ht="51" x14ac:dyDescent="0.25">
      <c r="A449" s="45">
        <v>443</v>
      </c>
      <c r="B449" s="69" t="s">
        <v>2115</v>
      </c>
      <c r="C449" s="46">
        <v>2019</v>
      </c>
      <c r="D449" s="46" t="s">
        <v>2116</v>
      </c>
    </row>
    <row r="450" spans="1:4" ht="38.25" x14ac:dyDescent="0.25">
      <c r="A450" s="45">
        <v>444</v>
      </c>
      <c r="B450" s="69" t="s">
        <v>2117</v>
      </c>
      <c r="C450" s="46">
        <v>2019</v>
      </c>
      <c r="D450" s="46" t="s">
        <v>2118</v>
      </c>
    </row>
    <row r="451" spans="1:4" ht="51" x14ac:dyDescent="0.25">
      <c r="A451" s="45">
        <v>445</v>
      </c>
      <c r="B451" s="69" t="s">
        <v>1524</v>
      </c>
      <c r="C451" s="46">
        <v>2019</v>
      </c>
      <c r="D451" s="46" t="s">
        <v>1525</v>
      </c>
    </row>
    <row r="452" spans="1:4" ht="25.5" x14ac:dyDescent="0.25">
      <c r="A452" s="45">
        <v>446</v>
      </c>
      <c r="B452" s="69" t="s">
        <v>2119</v>
      </c>
      <c r="C452" s="46">
        <v>2017</v>
      </c>
      <c r="D452" s="46" t="s">
        <v>1519</v>
      </c>
    </row>
    <row r="453" spans="1:4" ht="25.5" x14ac:dyDescent="0.25">
      <c r="A453" s="45">
        <v>447</v>
      </c>
      <c r="B453" s="69" t="s">
        <v>2119</v>
      </c>
      <c r="C453" s="46">
        <v>2017</v>
      </c>
      <c r="D453" s="46" t="s">
        <v>1520</v>
      </c>
    </row>
    <row r="454" spans="1:4" ht="25.5" x14ac:dyDescent="0.25">
      <c r="A454" s="45">
        <v>448</v>
      </c>
      <c r="B454" s="69" t="s">
        <v>2119</v>
      </c>
      <c r="C454" s="46">
        <v>2017</v>
      </c>
      <c r="D454" s="46" t="s">
        <v>1521</v>
      </c>
    </row>
    <row r="455" spans="1:4" ht="25.5" x14ac:dyDescent="0.25">
      <c r="A455" s="45">
        <v>449</v>
      </c>
      <c r="B455" s="69" t="s">
        <v>2120</v>
      </c>
      <c r="C455" s="46">
        <v>2018</v>
      </c>
      <c r="D455" s="46" t="s">
        <v>2121</v>
      </c>
    </row>
    <row r="456" spans="1:4" ht="38.25" x14ac:dyDescent="0.25">
      <c r="A456" s="45">
        <v>450</v>
      </c>
      <c r="B456" s="69" t="s">
        <v>1516</v>
      </c>
      <c r="C456" s="46">
        <v>2018</v>
      </c>
      <c r="D456" s="46" t="s">
        <v>1517</v>
      </c>
    </row>
    <row r="457" spans="1:4" ht="38.25" x14ac:dyDescent="0.25">
      <c r="A457" s="45">
        <v>451</v>
      </c>
      <c r="B457" s="69" t="s">
        <v>2122</v>
      </c>
      <c r="C457" s="46">
        <v>2018</v>
      </c>
      <c r="D457" s="46" t="s">
        <v>2123</v>
      </c>
    </row>
    <row r="458" spans="1:4" ht="25.5" x14ac:dyDescent="0.25">
      <c r="A458" s="45">
        <v>452</v>
      </c>
      <c r="B458" s="69" t="s">
        <v>2124</v>
      </c>
      <c r="C458" s="46">
        <v>2017</v>
      </c>
      <c r="D458" s="46" t="s">
        <v>2125</v>
      </c>
    </row>
    <row r="459" spans="1:4" ht="38.25" x14ac:dyDescent="0.25">
      <c r="A459" s="45">
        <v>453</v>
      </c>
      <c r="B459" s="69" t="s">
        <v>2126</v>
      </c>
      <c r="C459" s="46">
        <v>2019</v>
      </c>
      <c r="D459" s="46" t="s">
        <v>2127</v>
      </c>
    </row>
    <row r="460" spans="1:4" ht="38.25" x14ac:dyDescent="0.25">
      <c r="A460" s="45">
        <v>454</v>
      </c>
      <c r="B460" s="69" t="s">
        <v>2128</v>
      </c>
      <c r="C460" s="46">
        <v>2017</v>
      </c>
      <c r="D460" s="46" t="s">
        <v>1527</v>
      </c>
    </row>
    <row r="461" spans="1:4" ht="38.25" x14ac:dyDescent="0.25">
      <c r="A461" s="45">
        <v>455</v>
      </c>
      <c r="B461" s="69" t="s">
        <v>2129</v>
      </c>
      <c r="C461" s="46">
        <v>2019</v>
      </c>
      <c r="D461" s="46" t="s">
        <v>2130</v>
      </c>
    </row>
    <row r="462" spans="1:4" x14ac:dyDescent="0.25">
      <c r="A462" s="45">
        <v>456</v>
      </c>
      <c r="B462" s="69" t="s">
        <v>2131</v>
      </c>
      <c r="C462" s="46">
        <v>2018</v>
      </c>
      <c r="D462" s="46" t="s">
        <v>2132</v>
      </c>
    </row>
    <row r="463" spans="1:4" x14ac:dyDescent="0.25">
      <c r="A463" s="45">
        <v>457</v>
      </c>
      <c r="B463" s="69" t="s">
        <v>2133</v>
      </c>
      <c r="C463" s="46">
        <v>2018</v>
      </c>
      <c r="D463" s="46" t="s">
        <v>2134</v>
      </c>
    </row>
    <row r="464" spans="1:4" ht="25.5" x14ac:dyDescent="0.25">
      <c r="A464" s="45">
        <v>458</v>
      </c>
      <c r="B464" s="69" t="s">
        <v>2135</v>
      </c>
      <c r="C464" s="46">
        <v>2018</v>
      </c>
      <c r="D464" s="46" t="s">
        <v>2136</v>
      </c>
    </row>
    <row r="465" spans="1:4" ht="38.25" x14ac:dyDescent="0.25">
      <c r="A465" s="45">
        <v>459</v>
      </c>
      <c r="B465" s="69" t="s">
        <v>2137</v>
      </c>
      <c r="C465" s="46">
        <v>2019</v>
      </c>
      <c r="D465" s="46" t="s">
        <v>2138</v>
      </c>
    </row>
    <row r="466" spans="1:4" ht="51" x14ac:dyDescent="0.25">
      <c r="A466" s="45">
        <v>460</v>
      </c>
      <c r="B466" s="69" t="s">
        <v>2139</v>
      </c>
      <c r="C466" s="46">
        <v>2017</v>
      </c>
      <c r="D466" s="46" t="s">
        <v>2140</v>
      </c>
    </row>
    <row r="467" spans="1:4" ht="38.25" x14ac:dyDescent="0.25">
      <c r="A467" s="45">
        <v>461</v>
      </c>
      <c r="B467" s="69" t="s">
        <v>2128</v>
      </c>
      <c r="C467" s="46">
        <v>2017</v>
      </c>
      <c r="D467" s="46" t="s">
        <v>1527</v>
      </c>
    </row>
    <row r="468" spans="1:4" ht="25.5" x14ac:dyDescent="0.25">
      <c r="A468" s="45">
        <v>462</v>
      </c>
      <c r="B468" s="69" t="s">
        <v>2141</v>
      </c>
      <c r="C468" s="46">
        <v>2018</v>
      </c>
      <c r="D468" s="46" t="s">
        <v>2142</v>
      </c>
    </row>
    <row r="469" spans="1:4" ht="51" x14ac:dyDescent="0.25">
      <c r="A469" s="45">
        <v>463</v>
      </c>
      <c r="B469" s="69" t="s">
        <v>2143</v>
      </c>
      <c r="C469" s="46">
        <v>2018</v>
      </c>
      <c r="D469" s="46" t="s">
        <v>2144</v>
      </c>
    </row>
    <row r="470" spans="1:4" ht="51" x14ac:dyDescent="0.25">
      <c r="A470" s="45">
        <v>464</v>
      </c>
      <c r="B470" s="69" t="s">
        <v>2145</v>
      </c>
      <c r="C470" s="46">
        <v>2019</v>
      </c>
      <c r="D470" s="46" t="s">
        <v>2146</v>
      </c>
    </row>
    <row r="471" spans="1:4" ht="38.25" x14ac:dyDescent="0.25">
      <c r="A471" s="45">
        <v>465</v>
      </c>
      <c r="B471" s="69" t="s">
        <v>2147</v>
      </c>
      <c r="C471" s="46">
        <v>2019</v>
      </c>
      <c r="D471" s="46" t="s">
        <v>2148</v>
      </c>
    </row>
    <row r="472" spans="1:4" ht="25.5" x14ac:dyDescent="0.25">
      <c r="A472" s="45">
        <v>466</v>
      </c>
      <c r="B472" s="69" t="s">
        <v>1528</v>
      </c>
      <c r="C472" s="46">
        <v>2019</v>
      </c>
      <c r="D472" s="46" t="s">
        <v>1529</v>
      </c>
    </row>
    <row r="473" spans="1:4" ht="38.25" x14ac:dyDescent="0.25">
      <c r="A473" s="45">
        <v>467</v>
      </c>
      <c r="B473" s="69" t="s">
        <v>2128</v>
      </c>
      <c r="C473" s="46">
        <v>2017</v>
      </c>
      <c r="D473" s="46" t="s">
        <v>1527</v>
      </c>
    </row>
    <row r="474" spans="1:4" ht="38.25" x14ac:dyDescent="0.25">
      <c r="A474" s="45">
        <v>468</v>
      </c>
      <c r="B474" s="69" t="s">
        <v>2149</v>
      </c>
      <c r="C474" s="46">
        <v>2019</v>
      </c>
      <c r="D474" s="46" t="s">
        <v>2150</v>
      </c>
    </row>
    <row r="475" spans="1:4" ht="51" x14ac:dyDescent="0.25">
      <c r="A475" s="45">
        <v>469</v>
      </c>
      <c r="B475" s="69" t="s">
        <v>2145</v>
      </c>
      <c r="C475" s="46">
        <v>2019</v>
      </c>
      <c r="D475" s="46" t="s">
        <v>2146</v>
      </c>
    </row>
    <row r="476" spans="1:4" ht="25.5" x14ac:dyDescent="0.25">
      <c r="A476" s="45">
        <v>470</v>
      </c>
      <c r="B476" s="69" t="s">
        <v>2151</v>
      </c>
      <c r="C476" s="46">
        <v>2018</v>
      </c>
      <c r="D476" s="46" t="s">
        <v>2152</v>
      </c>
    </row>
    <row r="477" spans="1:4" ht="25.5" x14ac:dyDescent="0.25">
      <c r="A477" s="45">
        <v>471</v>
      </c>
      <c r="B477" s="69" t="s">
        <v>2153</v>
      </c>
      <c r="C477" s="46">
        <v>2018</v>
      </c>
      <c r="D477" s="46" t="s">
        <v>2154</v>
      </c>
    </row>
    <row r="478" spans="1:4" ht="25.5" x14ac:dyDescent="0.25">
      <c r="A478" s="45">
        <v>472</v>
      </c>
      <c r="B478" s="69" t="s">
        <v>2120</v>
      </c>
      <c r="C478" s="46">
        <v>2018</v>
      </c>
      <c r="D478" s="46" t="s">
        <v>2121</v>
      </c>
    </row>
    <row r="479" spans="1:4" ht="38.25" x14ac:dyDescent="0.25">
      <c r="A479" s="45">
        <v>473</v>
      </c>
      <c r="B479" s="69" t="s">
        <v>1516</v>
      </c>
      <c r="C479" s="46">
        <v>2018</v>
      </c>
      <c r="D479" s="46" t="s">
        <v>1517</v>
      </c>
    </row>
    <row r="480" spans="1:4" ht="38.25" x14ac:dyDescent="0.25">
      <c r="A480" s="45">
        <v>474</v>
      </c>
      <c r="B480" s="69" t="s">
        <v>2122</v>
      </c>
      <c r="C480" s="46">
        <v>2018</v>
      </c>
      <c r="D480" s="46" t="s">
        <v>2123</v>
      </c>
    </row>
    <row r="481" spans="1:4" ht="51" x14ac:dyDescent="0.25">
      <c r="A481" s="45">
        <v>475</v>
      </c>
      <c r="B481" s="69" t="s">
        <v>2155</v>
      </c>
      <c r="C481" s="46">
        <v>2017</v>
      </c>
      <c r="D481" s="46" t="s">
        <v>2156</v>
      </c>
    </row>
    <row r="482" spans="1:4" ht="51" x14ac:dyDescent="0.25">
      <c r="A482" s="45">
        <v>476</v>
      </c>
      <c r="B482" s="69" t="s">
        <v>2143</v>
      </c>
      <c r="C482" s="46">
        <v>2018</v>
      </c>
      <c r="D482" s="46" t="s">
        <v>2144</v>
      </c>
    </row>
    <row r="483" spans="1:4" ht="38.25" x14ac:dyDescent="0.25">
      <c r="A483" s="45">
        <v>477</v>
      </c>
      <c r="B483" s="69" t="s">
        <v>2147</v>
      </c>
      <c r="C483" s="46">
        <v>2019</v>
      </c>
      <c r="D483" s="46" t="s">
        <v>2148</v>
      </c>
    </row>
    <row r="484" spans="1:4" ht="51" x14ac:dyDescent="0.25">
      <c r="A484" s="45">
        <v>478</v>
      </c>
      <c r="B484" s="69" t="s">
        <v>2155</v>
      </c>
      <c r="C484" s="46">
        <v>2017</v>
      </c>
      <c r="D484" s="46" t="s">
        <v>2156</v>
      </c>
    </row>
    <row r="485" spans="1:4" ht="25.5" x14ac:dyDescent="0.25">
      <c r="A485" s="45">
        <v>479</v>
      </c>
      <c r="B485" s="69" t="s">
        <v>2157</v>
      </c>
      <c r="C485" s="46">
        <v>2017</v>
      </c>
      <c r="D485" s="46" t="s">
        <v>2158</v>
      </c>
    </row>
    <row r="486" spans="1:4" ht="25.5" x14ac:dyDescent="0.25">
      <c r="A486" s="45">
        <v>480</v>
      </c>
      <c r="B486" s="69" t="s">
        <v>2153</v>
      </c>
      <c r="C486" s="46">
        <v>2018</v>
      </c>
      <c r="D486" s="46" t="s">
        <v>2154</v>
      </c>
    </row>
    <row r="487" spans="1:4" ht="25.5" x14ac:dyDescent="0.25">
      <c r="A487" s="45">
        <v>481</v>
      </c>
      <c r="B487" s="69" t="s">
        <v>2120</v>
      </c>
      <c r="C487" s="46">
        <v>2018</v>
      </c>
      <c r="D487" s="46" t="s">
        <v>2121</v>
      </c>
    </row>
    <row r="488" spans="1:4" ht="38.25" x14ac:dyDescent="0.25">
      <c r="A488" s="45">
        <v>482</v>
      </c>
      <c r="B488" s="69" t="s">
        <v>1516</v>
      </c>
      <c r="C488" s="46">
        <v>2018</v>
      </c>
      <c r="D488" s="46" t="s">
        <v>1517</v>
      </c>
    </row>
    <row r="489" spans="1:4" ht="25.5" x14ac:dyDescent="0.25">
      <c r="A489" s="45">
        <v>483</v>
      </c>
      <c r="B489" s="69" t="s">
        <v>2159</v>
      </c>
      <c r="C489" s="46">
        <v>2018</v>
      </c>
      <c r="D489" s="46" t="s">
        <v>2160</v>
      </c>
    </row>
    <row r="490" spans="1:4" ht="25.5" x14ac:dyDescent="0.25">
      <c r="A490" s="45">
        <v>484</v>
      </c>
      <c r="B490" s="69" t="s">
        <v>2161</v>
      </c>
      <c r="C490" s="46">
        <v>2018</v>
      </c>
      <c r="D490" s="46" t="s">
        <v>2162</v>
      </c>
    </row>
    <row r="491" spans="1:4" ht="25.5" x14ac:dyDescent="0.25">
      <c r="A491" s="45">
        <v>485</v>
      </c>
      <c r="B491" s="69" t="s">
        <v>2163</v>
      </c>
      <c r="C491" s="46">
        <v>2018</v>
      </c>
      <c r="D491" s="46" t="s">
        <v>1539</v>
      </c>
    </row>
    <row r="492" spans="1:4" ht="51" x14ac:dyDescent="0.25">
      <c r="A492" s="45">
        <v>486</v>
      </c>
      <c r="B492" s="69" t="s">
        <v>2164</v>
      </c>
      <c r="C492" s="46">
        <v>2017</v>
      </c>
      <c r="D492" s="46" t="s">
        <v>1509</v>
      </c>
    </row>
    <row r="493" spans="1:4" ht="76.5" x14ac:dyDescent="0.25">
      <c r="A493" s="45">
        <v>487</v>
      </c>
      <c r="B493" s="69" t="s">
        <v>2165</v>
      </c>
      <c r="C493" s="46">
        <v>2019</v>
      </c>
      <c r="D493" s="46" t="s">
        <v>2166</v>
      </c>
    </row>
    <row r="494" spans="1:4" ht="76.5" x14ac:dyDescent="0.25">
      <c r="A494" s="45">
        <v>488</v>
      </c>
      <c r="B494" s="69" t="s">
        <v>2167</v>
      </c>
      <c r="C494" s="46">
        <v>2019</v>
      </c>
      <c r="D494" s="46" t="s">
        <v>2168</v>
      </c>
    </row>
    <row r="495" spans="1:4" ht="38.25" x14ac:dyDescent="0.25">
      <c r="A495" s="45">
        <v>489</v>
      </c>
      <c r="B495" s="69" t="s">
        <v>2169</v>
      </c>
      <c r="C495" s="46">
        <v>2019</v>
      </c>
      <c r="D495" s="46" t="s">
        <v>2170</v>
      </c>
    </row>
    <row r="496" spans="1:4" ht="51" x14ac:dyDescent="0.25">
      <c r="A496" s="45">
        <v>490</v>
      </c>
      <c r="B496" s="69" t="s">
        <v>2171</v>
      </c>
      <c r="C496" s="46">
        <v>2019</v>
      </c>
      <c r="D496" s="46" t="s">
        <v>1551</v>
      </c>
    </row>
    <row r="497" spans="1:4" ht="51" x14ac:dyDescent="0.25">
      <c r="A497" s="45">
        <v>491</v>
      </c>
      <c r="B497" s="69" t="s">
        <v>2172</v>
      </c>
      <c r="C497" s="46">
        <v>2019</v>
      </c>
      <c r="D497" s="46" t="s">
        <v>2173</v>
      </c>
    </row>
    <row r="498" spans="1:4" ht="51" x14ac:dyDescent="0.25">
      <c r="A498" s="45">
        <v>492</v>
      </c>
      <c r="B498" s="69" t="s">
        <v>2174</v>
      </c>
      <c r="C498" s="46">
        <v>2018</v>
      </c>
      <c r="D498" s="46" t="s">
        <v>2175</v>
      </c>
    </row>
    <row r="499" spans="1:4" ht="25.5" x14ac:dyDescent="0.25">
      <c r="A499" s="45">
        <v>493</v>
      </c>
      <c r="B499" s="69" t="s">
        <v>2176</v>
      </c>
      <c r="C499" s="46">
        <v>2017</v>
      </c>
      <c r="D499" s="46" t="s">
        <v>2177</v>
      </c>
    </row>
    <row r="500" spans="1:4" ht="25.5" x14ac:dyDescent="0.25">
      <c r="A500" s="45">
        <v>494</v>
      </c>
      <c r="B500" s="69" t="s">
        <v>2178</v>
      </c>
      <c r="C500" s="46">
        <v>2017</v>
      </c>
      <c r="D500" s="46" t="s">
        <v>2179</v>
      </c>
    </row>
    <row r="501" spans="1:4" ht="38.25" x14ac:dyDescent="0.25">
      <c r="A501" s="45">
        <v>495</v>
      </c>
      <c r="B501" s="69" t="s">
        <v>2180</v>
      </c>
      <c r="C501" s="46">
        <v>2017</v>
      </c>
      <c r="D501" s="46" t="s">
        <v>2181</v>
      </c>
    </row>
    <row r="502" spans="1:4" ht="25.5" x14ac:dyDescent="0.25">
      <c r="A502" s="45">
        <v>496</v>
      </c>
      <c r="B502" s="69" t="s">
        <v>2182</v>
      </c>
      <c r="C502" s="46">
        <v>2019</v>
      </c>
      <c r="D502" s="46" t="s">
        <v>2183</v>
      </c>
    </row>
    <row r="503" spans="1:4" ht="51" x14ac:dyDescent="0.25">
      <c r="A503" s="45">
        <v>497</v>
      </c>
      <c r="B503" s="69" t="s">
        <v>2184</v>
      </c>
      <c r="C503" s="46">
        <v>2019</v>
      </c>
      <c r="D503" s="46" t="s">
        <v>2185</v>
      </c>
    </row>
    <row r="504" spans="1:4" ht="38.25" x14ac:dyDescent="0.25">
      <c r="A504" s="45">
        <v>498</v>
      </c>
      <c r="B504" s="69" t="s">
        <v>2186</v>
      </c>
      <c r="C504" s="46">
        <v>2019</v>
      </c>
      <c r="D504" s="46" t="s">
        <v>2187</v>
      </c>
    </row>
    <row r="505" spans="1:4" ht="25.5" x14ac:dyDescent="0.25">
      <c r="A505" s="45">
        <v>499</v>
      </c>
      <c r="B505" s="69" t="s">
        <v>2188</v>
      </c>
      <c r="C505" s="46">
        <v>2017</v>
      </c>
      <c r="D505" s="46" t="s">
        <v>2189</v>
      </c>
    </row>
    <row r="506" spans="1:4" x14ac:dyDescent="0.25">
      <c r="A506" s="45">
        <v>500</v>
      </c>
      <c r="B506" s="69" t="s">
        <v>2190</v>
      </c>
      <c r="C506" s="46">
        <v>2018</v>
      </c>
      <c r="D506" s="46" t="s">
        <v>2191</v>
      </c>
    </row>
    <row r="507" spans="1:4" ht="25.5" x14ac:dyDescent="0.25">
      <c r="A507" s="45">
        <v>501</v>
      </c>
      <c r="B507" s="69" t="s">
        <v>2192</v>
      </c>
      <c r="C507" s="46">
        <v>2019</v>
      </c>
      <c r="D507" s="46" t="s">
        <v>2193</v>
      </c>
    </row>
    <row r="508" spans="1:4" ht="38.25" x14ac:dyDescent="0.25">
      <c r="A508" s="45">
        <v>502</v>
      </c>
      <c r="B508" s="69" t="s">
        <v>2194</v>
      </c>
      <c r="C508" s="46">
        <v>2019</v>
      </c>
      <c r="D508" s="46" t="s">
        <v>2195</v>
      </c>
    </row>
    <row r="509" spans="1:4" ht="51" x14ac:dyDescent="0.25">
      <c r="A509" s="45">
        <v>503</v>
      </c>
      <c r="B509" s="69" t="s">
        <v>2196</v>
      </c>
      <c r="C509" s="46">
        <v>2019</v>
      </c>
      <c r="D509" s="46" t="s">
        <v>2197</v>
      </c>
    </row>
    <row r="510" spans="1:4" ht="25.5" x14ac:dyDescent="0.25">
      <c r="A510" s="45">
        <v>504</v>
      </c>
      <c r="B510" s="69" t="s">
        <v>2198</v>
      </c>
      <c r="C510" s="46">
        <v>2019</v>
      </c>
      <c r="D510" s="46" t="s">
        <v>2199</v>
      </c>
    </row>
    <row r="511" spans="1:4" ht="25.5" x14ac:dyDescent="0.25">
      <c r="A511" s="45">
        <v>505</v>
      </c>
      <c r="B511" s="69" t="s">
        <v>1852</v>
      </c>
      <c r="C511" s="46">
        <v>2018</v>
      </c>
      <c r="D511" s="46" t="s">
        <v>2200</v>
      </c>
    </row>
    <row r="512" spans="1:4" ht="38.25" x14ac:dyDescent="0.25">
      <c r="A512" s="45">
        <v>506</v>
      </c>
      <c r="B512" s="69" t="s">
        <v>2201</v>
      </c>
      <c r="C512" s="46">
        <v>2018</v>
      </c>
      <c r="D512" s="46" t="s">
        <v>2202</v>
      </c>
    </row>
    <row r="513" spans="1:4" ht="38.25" x14ac:dyDescent="0.25">
      <c r="A513" s="45">
        <v>507</v>
      </c>
      <c r="B513" s="69" t="s">
        <v>2203</v>
      </c>
      <c r="C513" s="46">
        <v>2019</v>
      </c>
      <c r="D513" s="46" t="s">
        <v>2204</v>
      </c>
    </row>
    <row r="514" spans="1:4" ht="51" x14ac:dyDescent="0.25">
      <c r="A514" s="45">
        <v>508</v>
      </c>
      <c r="B514" s="69" t="s">
        <v>2205</v>
      </c>
      <c r="C514" s="46">
        <v>2019</v>
      </c>
      <c r="D514" s="46" t="s">
        <v>2206</v>
      </c>
    </row>
    <row r="515" spans="1:4" ht="38.25" x14ac:dyDescent="0.25">
      <c r="A515" s="45">
        <v>509</v>
      </c>
      <c r="B515" s="69" t="s">
        <v>2207</v>
      </c>
      <c r="C515" s="46">
        <v>2019</v>
      </c>
      <c r="D515" s="46" t="s">
        <v>2208</v>
      </c>
    </row>
    <row r="516" spans="1:4" ht="25.5" x14ac:dyDescent="0.25">
      <c r="A516" s="45">
        <v>510</v>
      </c>
      <c r="B516" s="69" t="s">
        <v>2209</v>
      </c>
      <c r="C516" s="46">
        <v>2019</v>
      </c>
      <c r="D516" s="46" t="s">
        <v>2210</v>
      </c>
    </row>
    <row r="517" spans="1:4" ht="25.5" x14ac:dyDescent="0.25">
      <c r="A517" s="45">
        <v>511</v>
      </c>
      <c r="B517" s="69" t="s">
        <v>2211</v>
      </c>
      <c r="C517" s="46">
        <v>2019</v>
      </c>
      <c r="D517" s="46" t="s">
        <v>2212</v>
      </c>
    </row>
    <row r="518" spans="1:4" ht="25.5" x14ac:dyDescent="0.25">
      <c r="A518" s="45">
        <v>512</v>
      </c>
      <c r="B518" s="69" t="s">
        <v>2213</v>
      </c>
      <c r="C518" s="46">
        <v>2018</v>
      </c>
      <c r="D518" s="46" t="s">
        <v>2214</v>
      </c>
    </row>
    <row r="519" spans="1:4" ht="51" x14ac:dyDescent="0.25">
      <c r="A519" s="45">
        <v>513</v>
      </c>
      <c r="B519" s="69" t="s">
        <v>2215</v>
      </c>
      <c r="C519" s="46">
        <v>2019</v>
      </c>
      <c r="D519" s="46" t="s">
        <v>2216</v>
      </c>
    </row>
    <row r="520" spans="1:4" ht="38.25" x14ac:dyDescent="0.25">
      <c r="A520" s="45">
        <v>514</v>
      </c>
      <c r="B520" s="69" t="s">
        <v>2217</v>
      </c>
      <c r="C520" s="46">
        <v>2019</v>
      </c>
      <c r="D520" s="46" t="s">
        <v>2218</v>
      </c>
    </row>
    <row r="521" spans="1:4" ht="25.5" x14ac:dyDescent="0.25">
      <c r="A521" s="45">
        <v>515</v>
      </c>
      <c r="B521" s="69" t="s">
        <v>2219</v>
      </c>
      <c r="C521" s="46">
        <v>2019</v>
      </c>
      <c r="D521" s="46" t="s">
        <v>2220</v>
      </c>
    </row>
    <row r="522" spans="1:4" ht="51" x14ac:dyDescent="0.25">
      <c r="A522" s="45">
        <v>516</v>
      </c>
      <c r="B522" s="69" t="s">
        <v>2221</v>
      </c>
      <c r="C522" s="46">
        <v>2019</v>
      </c>
      <c r="D522" s="46" t="s">
        <v>2222</v>
      </c>
    </row>
    <row r="523" spans="1:4" ht="38.25" x14ac:dyDescent="0.25">
      <c r="A523" s="45">
        <v>517</v>
      </c>
      <c r="B523" s="69" t="s">
        <v>2223</v>
      </c>
      <c r="C523" s="46">
        <v>2019</v>
      </c>
      <c r="D523" s="46" t="s">
        <v>2224</v>
      </c>
    </row>
    <row r="524" spans="1:4" ht="38.25" x14ac:dyDescent="0.25">
      <c r="A524" s="45">
        <v>518</v>
      </c>
      <c r="B524" s="69" t="s">
        <v>2225</v>
      </c>
      <c r="C524" s="46">
        <v>2019</v>
      </c>
      <c r="D524" s="46" t="s">
        <v>2226</v>
      </c>
    </row>
    <row r="525" spans="1:4" ht="38.25" x14ac:dyDescent="0.25">
      <c r="A525" s="45">
        <v>519</v>
      </c>
      <c r="B525" s="69" t="s">
        <v>2227</v>
      </c>
      <c r="C525" s="46">
        <v>2019</v>
      </c>
      <c r="D525" s="46" t="s">
        <v>2228</v>
      </c>
    </row>
    <row r="526" spans="1:4" ht="63.75" x14ac:dyDescent="0.25">
      <c r="A526" s="45">
        <v>520</v>
      </c>
      <c r="B526" s="69" t="s">
        <v>2229</v>
      </c>
      <c r="C526" s="46">
        <v>2019</v>
      </c>
      <c r="D526" s="46" t="s">
        <v>2230</v>
      </c>
    </row>
    <row r="527" spans="1:4" ht="63.75" x14ac:dyDescent="0.25">
      <c r="A527" s="45">
        <v>521</v>
      </c>
      <c r="B527" s="69" t="s">
        <v>2231</v>
      </c>
      <c r="C527" s="46">
        <v>2019</v>
      </c>
      <c r="D527" s="46" t="s">
        <v>2232</v>
      </c>
    </row>
    <row r="528" spans="1:4" ht="25.5" x14ac:dyDescent="0.25">
      <c r="A528" s="45">
        <v>522</v>
      </c>
      <c r="B528" s="69" t="s">
        <v>2233</v>
      </c>
      <c r="C528" s="46">
        <v>2018</v>
      </c>
      <c r="D528" s="46" t="s">
        <v>2234</v>
      </c>
    </row>
    <row r="529" spans="1:4" ht="51" x14ac:dyDescent="0.25">
      <c r="A529" s="45">
        <v>523</v>
      </c>
      <c r="B529" s="69" t="s">
        <v>2235</v>
      </c>
      <c r="C529" s="46">
        <v>2019</v>
      </c>
      <c r="D529" s="46" t="s">
        <v>2236</v>
      </c>
    </row>
    <row r="530" spans="1:4" ht="25.5" x14ac:dyDescent="0.25">
      <c r="A530" s="45">
        <v>524</v>
      </c>
      <c r="B530" s="69" t="s">
        <v>2237</v>
      </c>
      <c r="C530" s="46">
        <v>2019</v>
      </c>
      <c r="D530" s="46" t="s">
        <v>2238</v>
      </c>
    </row>
    <row r="531" spans="1:4" ht="38.25" x14ac:dyDescent="0.25">
      <c r="A531" s="45">
        <v>525</v>
      </c>
      <c r="B531" s="69" t="s">
        <v>1436</v>
      </c>
      <c r="C531" s="46">
        <v>2017</v>
      </c>
      <c r="D531" s="46" t="s">
        <v>1437</v>
      </c>
    </row>
    <row r="532" spans="1:4" ht="38.25" x14ac:dyDescent="0.25">
      <c r="A532" s="45">
        <v>526</v>
      </c>
      <c r="B532" s="69" t="s">
        <v>2239</v>
      </c>
      <c r="C532" s="46">
        <v>2019</v>
      </c>
      <c r="D532" s="46" t="s">
        <v>2240</v>
      </c>
    </row>
    <row r="533" spans="1:4" ht="38.25" x14ac:dyDescent="0.25">
      <c r="A533" s="45">
        <v>527</v>
      </c>
      <c r="B533" s="69" t="s">
        <v>2241</v>
      </c>
      <c r="C533" s="46">
        <v>2017</v>
      </c>
      <c r="D533" s="46" t="s">
        <v>2242</v>
      </c>
    </row>
    <row r="534" spans="1:4" ht="38.25" x14ac:dyDescent="0.25">
      <c r="A534" s="45">
        <v>528</v>
      </c>
      <c r="B534" s="69" t="s">
        <v>2243</v>
      </c>
      <c r="C534" s="46">
        <v>2018</v>
      </c>
      <c r="D534" s="46" t="s">
        <v>2244</v>
      </c>
    </row>
    <row r="535" spans="1:4" ht="38.25" x14ac:dyDescent="0.25">
      <c r="A535" s="45">
        <v>529</v>
      </c>
      <c r="B535" s="69" t="s">
        <v>2245</v>
      </c>
      <c r="C535" s="46">
        <v>2018</v>
      </c>
      <c r="D535" s="46" t="s">
        <v>2246</v>
      </c>
    </row>
    <row r="536" spans="1:4" ht="25.5" x14ac:dyDescent="0.25">
      <c r="A536" s="45">
        <v>530</v>
      </c>
      <c r="B536" s="69" t="s">
        <v>2247</v>
      </c>
      <c r="C536" s="46">
        <v>2018</v>
      </c>
      <c r="D536" s="46" t="s">
        <v>2248</v>
      </c>
    </row>
    <row r="537" spans="1:4" ht="25.5" x14ac:dyDescent="0.25">
      <c r="A537" s="45">
        <v>531</v>
      </c>
      <c r="B537" s="69" t="s">
        <v>2249</v>
      </c>
      <c r="C537" s="46">
        <v>2019</v>
      </c>
      <c r="D537" s="46" t="s">
        <v>2250</v>
      </c>
    </row>
    <row r="538" spans="1:4" ht="38.25" x14ac:dyDescent="0.25">
      <c r="A538" s="45">
        <v>532</v>
      </c>
      <c r="B538" s="69" t="s">
        <v>2251</v>
      </c>
      <c r="C538" s="46">
        <v>2019</v>
      </c>
      <c r="D538" s="46" t="s">
        <v>2252</v>
      </c>
    </row>
    <row r="539" spans="1:4" ht="51" x14ac:dyDescent="0.25">
      <c r="A539" s="45">
        <v>533</v>
      </c>
      <c r="B539" s="69" t="s">
        <v>2253</v>
      </c>
      <c r="C539" s="46">
        <v>2017</v>
      </c>
      <c r="D539" s="46" t="s">
        <v>2254</v>
      </c>
    </row>
    <row r="540" spans="1:4" ht="38.25" x14ac:dyDescent="0.25">
      <c r="A540" s="45">
        <v>534</v>
      </c>
      <c r="B540" s="69" t="s">
        <v>2255</v>
      </c>
      <c r="C540" s="46">
        <v>2018</v>
      </c>
      <c r="D540" s="46" t="s">
        <v>2256</v>
      </c>
    </row>
    <row r="541" spans="1:4" ht="76.5" x14ac:dyDescent="0.25">
      <c r="A541" s="45">
        <v>535</v>
      </c>
      <c r="B541" s="69" t="s">
        <v>2257</v>
      </c>
      <c r="C541" s="46">
        <v>2018</v>
      </c>
      <c r="D541" s="46" t="s">
        <v>2258</v>
      </c>
    </row>
    <row r="542" spans="1:4" ht="38.25" x14ac:dyDescent="0.25">
      <c r="A542" s="45">
        <v>536</v>
      </c>
      <c r="B542" s="69" t="s">
        <v>2259</v>
      </c>
      <c r="C542" s="46">
        <v>2018</v>
      </c>
      <c r="D542" s="46" t="s">
        <v>2260</v>
      </c>
    </row>
    <row r="543" spans="1:4" ht="38.25" x14ac:dyDescent="0.25">
      <c r="A543" s="45">
        <v>537</v>
      </c>
      <c r="B543" s="69" t="s">
        <v>2261</v>
      </c>
      <c r="C543" s="46">
        <v>2018</v>
      </c>
      <c r="D543" s="46" t="s">
        <v>2262</v>
      </c>
    </row>
    <row r="544" spans="1:4" ht="38.25" x14ac:dyDescent="0.25">
      <c r="A544" s="45">
        <v>538</v>
      </c>
      <c r="B544" s="69" t="s">
        <v>2263</v>
      </c>
      <c r="C544" s="46">
        <v>2018</v>
      </c>
      <c r="D544" s="46" t="s">
        <v>1610</v>
      </c>
    </row>
    <row r="545" spans="1:4" x14ac:dyDescent="0.25">
      <c r="A545" s="45">
        <v>539</v>
      </c>
      <c r="B545" s="69" t="s">
        <v>2264</v>
      </c>
      <c r="C545" s="46">
        <v>2018</v>
      </c>
      <c r="D545" s="46" t="s">
        <v>2265</v>
      </c>
    </row>
    <row r="546" spans="1:4" x14ac:dyDescent="0.25">
      <c r="A546" s="45">
        <v>540</v>
      </c>
      <c r="B546" s="69" t="s">
        <v>2266</v>
      </c>
      <c r="C546" s="46">
        <v>2018</v>
      </c>
      <c r="D546" s="46" t="s">
        <v>2267</v>
      </c>
    </row>
    <row r="547" spans="1:4" ht="38.25" x14ac:dyDescent="0.25">
      <c r="A547" s="45">
        <v>541</v>
      </c>
      <c r="B547" s="69" t="s">
        <v>2268</v>
      </c>
      <c r="C547" s="46">
        <v>2018</v>
      </c>
      <c r="D547" s="46" t="s">
        <v>2269</v>
      </c>
    </row>
    <row r="548" spans="1:4" ht="25.5" x14ac:dyDescent="0.25">
      <c r="A548" s="45">
        <v>542</v>
      </c>
      <c r="B548" s="69" t="s">
        <v>2270</v>
      </c>
      <c r="C548" s="46">
        <v>2018</v>
      </c>
      <c r="D548" s="46" t="s">
        <v>2271</v>
      </c>
    </row>
    <row r="549" spans="1:4" x14ac:dyDescent="0.25">
      <c r="A549" s="45">
        <v>543</v>
      </c>
      <c r="B549" s="69" t="s">
        <v>2272</v>
      </c>
      <c r="C549" s="46">
        <v>2018</v>
      </c>
      <c r="D549" s="46" t="s">
        <v>2273</v>
      </c>
    </row>
    <row r="550" spans="1:4" x14ac:dyDescent="0.25">
      <c r="A550" s="45">
        <v>544</v>
      </c>
      <c r="B550" s="69" t="s">
        <v>2274</v>
      </c>
      <c r="C550" s="46">
        <v>2018</v>
      </c>
      <c r="D550" s="46" t="s">
        <v>2275</v>
      </c>
    </row>
    <row r="551" spans="1:4" x14ac:dyDescent="0.25">
      <c r="A551" s="45">
        <v>545</v>
      </c>
      <c r="B551" s="69" t="s">
        <v>2276</v>
      </c>
      <c r="C551" s="46">
        <v>2018</v>
      </c>
      <c r="D551" s="46" t="s">
        <v>2277</v>
      </c>
    </row>
    <row r="552" spans="1:4" ht="76.5" x14ac:dyDescent="0.25">
      <c r="A552" s="45">
        <v>546</v>
      </c>
      <c r="B552" s="69" t="s">
        <v>2257</v>
      </c>
      <c r="C552" s="46">
        <v>2018</v>
      </c>
      <c r="D552" s="46" t="s">
        <v>2258</v>
      </c>
    </row>
    <row r="553" spans="1:4" ht="51" x14ac:dyDescent="0.25">
      <c r="A553" s="45">
        <v>547</v>
      </c>
      <c r="B553" s="69" t="s">
        <v>2278</v>
      </c>
      <c r="C553" s="46">
        <v>2018</v>
      </c>
      <c r="D553" s="46" t="s">
        <v>2279</v>
      </c>
    </row>
    <row r="554" spans="1:4" ht="38.25" x14ac:dyDescent="0.25">
      <c r="A554" s="45">
        <v>548</v>
      </c>
      <c r="B554" s="69" t="s">
        <v>2280</v>
      </c>
      <c r="C554" s="46">
        <v>2018</v>
      </c>
      <c r="D554" s="46" t="s">
        <v>2281</v>
      </c>
    </row>
    <row r="555" spans="1:4" ht="63.75" x14ac:dyDescent="0.25">
      <c r="A555" s="45">
        <v>549</v>
      </c>
      <c r="B555" s="69" t="s">
        <v>2282</v>
      </c>
      <c r="C555" s="46">
        <v>2018</v>
      </c>
      <c r="D555" s="46" t="s">
        <v>2283</v>
      </c>
    </row>
    <row r="556" spans="1:4" ht="51" x14ac:dyDescent="0.25">
      <c r="A556" s="45">
        <v>550</v>
      </c>
      <c r="B556" s="69" t="s">
        <v>2284</v>
      </c>
      <c r="C556" s="46">
        <v>2018</v>
      </c>
      <c r="D556" s="46" t="s">
        <v>2285</v>
      </c>
    </row>
    <row r="557" spans="1:4" ht="51" x14ac:dyDescent="0.25">
      <c r="A557" s="45">
        <v>551</v>
      </c>
      <c r="B557" s="69" t="s">
        <v>2286</v>
      </c>
      <c r="C557" s="46">
        <v>2018</v>
      </c>
      <c r="D557" s="46" t="s">
        <v>2287</v>
      </c>
    </row>
    <row r="558" spans="1:4" ht="51" x14ac:dyDescent="0.25">
      <c r="A558" s="45">
        <v>552</v>
      </c>
      <c r="B558" s="69" t="s">
        <v>2288</v>
      </c>
      <c r="C558" s="46">
        <v>2018</v>
      </c>
      <c r="D558" s="46" t="s">
        <v>2289</v>
      </c>
    </row>
    <row r="559" spans="1:4" ht="51" x14ac:dyDescent="0.25">
      <c r="A559" s="45">
        <v>553</v>
      </c>
      <c r="B559" s="69" t="s">
        <v>2290</v>
      </c>
      <c r="C559" s="46">
        <v>2018</v>
      </c>
      <c r="D559" s="46" t="s">
        <v>2291</v>
      </c>
    </row>
    <row r="560" spans="1:4" ht="38.25" x14ac:dyDescent="0.25">
      <c r="A560" s="45">
        <v>554</v>
      </c>
      <c r="B560" s="69" t="s">
        <v>2292</v>
      </c>
      <c r="C560" s="46">
        <v>2019</v>
      </c>
      <c r="D560" s="46" t="s">
        <v>2293</v>
      </c>
    </row>
    <row r="561" spans="1:4" ht="51" x14ac:dyDescent="0.25">
      <c r="A561" s="45">
        <v>555</v>
      </c>
      <c r="B561" s="69" t="s">
        <v>2294</v>
      </c>
      <c r="C561" s="46">
        <v>2018</v>
      </c>
      <c r="D561" s="46" t="s">
        <v>2295</v>
      </c>
    </row>
    <row r="562" spans="1:4" ht="25.5" x14ac:dyDescent="0.25">
      <c r="A562" s="45">
        <v>556</v>
      </c>
      <c r="B562" s="69" t="s">
        <v>2296</v>
      </c>
      <c r="C562" s="46">
        <v>2018</v>
      </c>
      <c r="D562" s="46" t="s">
        <v>2297</v>
      </c>
    </row>
    <row r="563" spans="1:4" ht="25.5" x14ac:dyDescent="0.25">
      <c r="A563" s="45">
        <v>557</v>
      </c>
      <c r="B563" s="69" t="s">
        <v>2298</v>
      </c>
      <c r="C563" s="46">
        <v>2018</v>
      </c>
      <c r="D563" s="46" t="s">
        <v>2299</v>
      </c>
    </row>
    <row r="564" spans="1:4" ht="38.25" x14ac:dyDescent="0.25">
      <c r="A564" s="45">
        <v>558</v>
      </c>
      <c r="B564" s="69" t="s">
        <v>2300</v>
      </c>
      <c r="C564" s="46">
        <v>2018</v>
      </c>
      <c r="D564" s="46" t="s">
        <v>2301</v>
      </c>
    </row>
    <row r="565" spans="1:4" ht="38.25" x14ac:dyDescent="0.25">
      <c r="A565" s="45">
        <v>559</v>
      </c>
      <c r="B565" s="69" t="s">
        <v>2302</v>
      </c>
      <c r="C565" s="46">
        <v>2018</v>
      </c>
      <c r="D565" s="46" t="s">
        <v>2303</v>
      </c>
    </row>
    <row r="566" spans="1:4" ht="38.25" x14ac:dyDescent="0.25">
      <c r="A566" s="45">
        <v>560</v>
      </c>
      <c r="B566" s="69" t="s">
        <v>2304</v>
      </c>
      <c r="C566" s="46">
        <v>2018</v>
      </c>
      <c r="D566" s="46" t="s">
        <v>2305</v>
      </c>
    </row>
    <row r="567" spans="1:4" ht="51" x14ac:dyDescent="0.25">
      <c r="A567" s="45">
        <v>561</v>
      </c>
      <c r="B567" s="69" t="s">
        <v>2306</v>
      </c>
      <c r="C567" s="46">
        <v>2018</v>
      </c>
      <c r="D567" s="46" t="s">
        <v>2307</v>
      </c>
    </row>
    <row r="568" spans="1:4" ht="38.25" x14ac:dyDescent="0.25">
      <c r="A568" s="45">
        <v>562</v>
      </c>
      <c r="B568" s="69" t="s">
        <v>2308</v>
      </c>
      <c r="C568" s="46">
        <v>2019</v>
      </c>
      <c r="D568" s="46" t="s">
        <v>2293</v>
      </c>
    </row>
    <row r="569" spans="1:4" ht="38.25" x14ac:dyDescent="0.25">
      <c r="A569" s="45">
        <v>563</v>
      </c>
      <c r="B569" s="69" t="s">
        <v>2309</v>
      </c>
      <c r="C569" s="46">
        <v>2018</v>
      </c>
      <c r="D569" s="46" t="s">
        <v>2310</v>
      </c>
    </row>
    <row r="570" spans="1:4" ht="38.25" x14ac:dyDescent="0.25">
      <c r="A570" s="45">
        <v>564</v>
      </c>
      <c r="B570" s="69" t="s">
        <v>2311</v>
      </c>
      <c r="C570" s="46">
        <v>2018</v>
      </c>
      <c r="D570" s="46" t="s">
        <v>2312</v>
      </c>
    </row>
    <row r="571" spans="1:4" ht="51" x14ac:dyDescent="0.25">
      <c r="A571" s="45">
        <v>565</v>
      </c>
      <c r="B571" s="69" t="s">
        <v>2313</v>
      </c>
      <c r="C571" s="46">
        <v>2018</v>
      </c>
      <c r="D571" s="46" t="s">
        <v>2314</v>
      </c>
    </row>
    <row r="572" spans="1:4" ht="25.5" x14ac:dyDescent="0.25">
      <c r="A572" s="45">
        <v>566</v>
      </c>
      <c r="B572" s="69" t="s">
        <v>2315</v>
      </c>
      <c r="C572" s="46">
        <v>2018</v>
      </c>
      <c r="D572" s="46" t="s">
        <v>2316</v>
      </c>
    </row>
    <row r="573" spans="1:4" ht="63.75" x14ac:dyDescent="0.25">
      <c r="A573" s="45">
        <v>567</v>
      </c>
      <c r="B573" s="69" t="s">
        <v>2317</v>
      </c>
      <c r="C573" s="46">
        <v>2018</v>
      </c>
      <c r="D573" s="46" t="s">
        <v>2318</v>
      </c>
    </row>
    <row r="574" spans="1:4" ht="38.25" x14ac:dyDescent="0.25">
      <c r="A574" s="45">
        <v>568</v>
      </c>
      <c r="B574" s="69" t="s">
        <v>2319</v>
      </c>
      <c r="C574" s="46">
        <v>2019</v>
      </c>
      <c r="D574" s="46" t="s">
        <v>2252</v>
      </c>
    </row>
    <row r="575" spans="1:4" x14ac:dyDescent="0.25">
      <c r="A575" s="45">
        <v>569</v>
      </c>
      <c r="B575" s="69" t="s">
        <v>2320</v>
      </c>
      <c r="C575" s="46">
        <v>2017</v>
      </c>
      <c r="D575" s="46" t="s">
        <v>2321</v>
      </c>
    </row>
    <row r="576" spans="1:4" ht="25.5" x14ac:dyDescent="0.25">
      <c r="A576" s="45">
        <v>570</v>
      </c>
      <c r="B576" s="69" t="s">
        <v>2322</v>
      </c>
      <c r="C576" s="46">
        <v>2017</v>
      </c>
      <c r="D576" s="46" t="s">
        <v>2323</v>
      </c>
    </row>
    <row r="577" spans="1:4" ht="38.25" x14ac:dyDescent="0.25">
      <c r="A577" s="45">
        <v>571</v>
      </c>
      <c r="B577" s="69" t="s">
        <v>2324</v>
      </c>
      <c r="C577" s="46">
        <v>2018</v>
      </c>
      <c r="D577" s="46" t="s">
        <v>2325</v>
      </c>
    </row>
    <row r="578" spans="1:4" ht="51" x14ac:dyDescent="0.25">
      <c r="A578" s="45">
        <v>572</v>
      </c>
      <c r="B578" s="69" t="s">
        <v>2326</v>
      </c>
      <c r="C578" s="46">
        <v>2018</v>
      </c>
      <c r="D578" s="46" t="s">
        <v>1837</v>
      </c>
    </row>
    <row r="579" spans="1:4" ht="51" x14ac:dyDescent="0.25">
      <c r="A579" s="45">
        <v>573</v>
      </c>
      <c r="B579" s="69" t="s">
        <v>2327</v>
      </c>
      <c r="C579" s="46">
        <v>2018</v>
      </c>
      <c r="D579" s="46" t="s">
        <v>2328</v>
      </c>
    </row>
    <row r="580" spans="1:4" ht="89.25" x14ac:dyDescent="0.25">
      <c r="A580" s="45">
        <v>574</v>
      </c>
      <c r="B580" s="69" t="s">
        <v>2329</v>
      </c>
      <c r="C580" s="46">
        <v>2018</v>
      </c>
      <c r="D580" s="46" t="s">
        <v>1825</v>
      </c>
    </row>
    <row r="581" spans="1:4" ht="25.5" x14ac:dyDescent="0.25">
      <c r="A581" s="45">
        <v>575</v>
      </c>
      <c r="B581" s="69" t="s">
        <v>2330</v>
      </c>
      <c r="C581" s="46">
        <v>2018</v>
      </c>
      <c r="D581" s="46" t="s">
        <v>1813</v>
      </c>
    </row>
    <row r="582" spans="1:4" ht="38.25" x14ac:dyDescent="0.25">
      <c r="A582" s="45">
        <v>576</v>
      </c>
      <c r="B582" s="69" t="s">
        <v>2331</v>
      </c>
      <c r="C582" s="46">
        <v>2017</v>
      </c>
      <c r="D582" s="46" t="s">
        <v>1843</v>
      </c>
    </row>
    <row r="583" spans="1:4" ht="25.5" x14ac:dyDescent="0.25">
      <c r="A583" s="45">
        <v>577</v>
      </c>
      <c r="B583" s="69" t="s">
        <v>2332</v>
      </c>
      <c r="C583" s="46">
        <v>2019</v>
      </c>
      <c r="D583" s="46" t="s">
        <v>2333</v>
      </c>
    </row>
    <row r="584" spans="1:4" ht="25.5" x14ac:dyDescent="0.25">
      <c r="A584" s="45">
        <v>578</v>
      </c>
      <c r="B584" s="69" t="s">
        <v>2334</v>
      </c>
      <c r="C584" s="46">
        <v>2017</v>
      </c>
      <c r="D584" s="46" t="s">
        <v>1877</v>
      </c>
    </row>
    <row r="585" spans="1:4" ht="38.25" x14ac:dyDescent="0.25">
      <c r="A585" s="45">
        <v>579</v>
      </c>
      <c r="B585" s="69" t="s">
        <v>2335</v>
      </c>
      <c r="C585" s="46">
        <v>2019</v>
      </c>
      <c r="D585" s="46" t="s">
        <v>2336</v>
      </c>
    </row>
    <row r="586" spans="1:4" x14ac:dyDescent="0.25">
      <c r="A586" s="45">
        <v>580</v>
      </c>
      <c r="B586" s="69" t="s">
        <v>2337</v>
      </c>
      <c r="C586" s="46">
        <v>2017</v>
      </c>
      <c r="D586" s="46" t="s">
        <v>2338</v>
      </c>
    </row>
    <row r="587" spans="1:4" ht="25.5" x14ac:dyDescent="0.25">
      <c r="A587" s="45">
        <v>581</v>
      </c>
      <c r="B587" s="69" t="s">
        <v>2339</v>
      </c>
      <c r="C587" s="46">
        <v>2017</v>
      </c>
      <c r="D587" s="46" t="s">
        <v>2340</v>
      </c>
    </row>
    <row r="588" spans="1:4" ht="38.25" x14ac:dyDescent="0.25">
      <c r="A588" s="45">
        <v>582</v>
      </c>
      <c r="B588" s="69" t="s">
        <v>2341</v>
      </c>
      <c r="C588" s="46">
        <v>2019</v>
      </c>
      <c r="D588" s="46" t="s">
        <v>2342</v>
      </c>
    </row>
    <row r="589" spans="1:4" ht="51" x14ac:dyDescent="0.25">
      <c r="A589" s="45">
        <v>583</v>
      </c>
      <c r="B589" s="69" t="s">
        <v>2343</v>
      </c>
      <c r="C589" s="46">
        <v>2019</v>
      </c>
      <c r="D589" s="46" t="s">
        <v>2344</v>
      </c>
    </row>
    <row r="590" spans="1:4" ht="51" x14ac:dyDescent="0.25">
      <c r="A590" s="45">
        <v>584</v>
      </c>
      <c r="B590" s="69" t="s">
        <v>2345</v>
      </c>
      <c r="C590" s="46">
        <v>2017</v>
      </c>
      <c r="D590" s="46" t="s">
        <v>1843</v>
      </c>
    </row>
    <row r="591" spans="1:4" ht="25.5" x14ac:dyDescent="0.25">
      <c r="A591" s="45">
        <v>585</v>
      </c>
      <c r="B591" s="69" t="s">
        <v>2346</v>
      </c>
      <c r="C591" s="46">
        <v>2019</v>
      </c>
      <c r="D591" s="46" t="s">
        <v>2347</v>
      </c>
    </row>
    <row r="592" spans="1:4" ht="38.25" x14ac:dyDescent="0.25">
      <c r="A592" s="45">
        <v>586</v>
      </c>
      <c r="B592" s="69" t="s">
        <v>2348</v>
      </c>
      <c r="C592" s="46">
        <v>2019</v>
      </c>
      <c r="D592" s="46" t="s">
        <v>2349</v>
      </c>
    </row>
    <row r="593" spans="1:4" ht="38.25" x14ac:dyDescent="0.25">
      <c r="A593" s="45">
        <v>587</v>
      </c>
      <c r="B593" s="69" t="s">
        <v>2350</v>
      </c>
      <c r="C593" s="46">
        <v>2017</v>
      </c>
      <c r="D593" s="46" t="s">
        <v>1863</v>
      </c>
    </row>
    <row r="594" spans="1:4" ht="38.25" x14ac:dyDescent="0.25">
      <c r="A594" s="45">
        <v>588</v>
      </c>
      <c r="B594" s="69" t="s">
        <v>2351</v>
      </c>
      <c r="C594" s="46">
        <v>2019</v>
      </c>
      <c r="D594" s="46" t="s">
        <v>2352</v>
      </c>
    </row>
    <row r="595" spans="1:4" ht="25.5" x14ac:dyDescent="0.25">
      <c r="A595" s="45">
        <v>589</v>
      </c>
      <c r="B595" s="69" t="s">
        <v>2353</v>
      </c>
      <c r="C595" s="46">
        <v>2019</v>
      </c>
      <c r="D595" s="46" t="s">
        <v>2354</v>
      </c>
    </row>
    <row r="596" spans="1:4" ht="38.25" x14ac:dyDescent="0.25">
      <c r="A596" s="45">
        <v>590</v>
      </c>
      <c r="B596" s="69" t="s">
        <v>2355</v>
      </c>
      <c r="C596" s="46">
        <v>2017</v>
      </c>
      <c r="D596" s="46" t="s">
        <v>1863</v>
      </c>
    </row>
    <row r="597" spans="1:4" ht="25.5" x14ac:dyDescent="0.25">
      <c r="A597" s="45">
        <v>591</v>
      </c>
      <c r="B597" s="69" t="s">
        <v>2356</v>
      </c>
      <c r="C597" s="46">
        <v>2019</v>
      </c>
      <c r="D597" s="46" t="s">
        <v>2357</v>
      </c>
    </row>
    <row r="598" spans="1:4" ht="25.5" x14ac:dyDescent="0.25">
      <c r="A598" s="45">
        <v>592</v>
      </c>
      <c r="B598" s="69" t="s">
        <v>2358</v>
      </c>
      <c r="C598" s="46">
        <v>2019</v>
      </c>
      <c r="D598" s="46" t="s">
        <v>2359</v>
      </c>
    </row>
    <row r="599" spans="1:4" x14ac:dyDescent="0.25">
      <c r="A599" s="45">
        <v>593</v>
      </c>
      <c r="B599" s="69" t="s">
        <v>2360</v>
      </c>
      <c r="C599" s="46">
        <v>2019</v>
      </c>
      <c r="D599" s="46" t="s">
        <v>2361</v>
      </c>
    </row>
    <row r="600" spans="1:4" ht="25.5" x14ac:dyDescent="0.25">
      <c r="A600" s="45">
        <v>594</v>
      </c>
      <c r="B600" s="69" t="s">
        <v>2362</v>
      </c>
      <c r="C600" s="46">
        <v>2019</v>
      </c>
      <c r="D600" s="46" t="s">
        <v>2363</v>
      </c>
    </row>
    <row r="601" spans="1:4" x14ac:dyDescent="0.25">
      <c r="A601" s="45">
        <v>595</v>
      </c>
      <c r="B601" s="69" t="s">
        <v>2364</v>
      </c>
      <c r="C601" s="46">
        <v>2019</v>
      </c>
      <c r="D601" s="46" t="s">
        <v>2365</v>
      </c>
    </row>
    <row r="602" spans="1:4" ht="25.5" x14ac:dyDescent="0.25">
      <c r="A602" s="45">
        <v>596</v>
      </c>
      <c r="B602" s="69" t="s">
        <v>2366</v>
      </c>
      <c r="C602" s="46">
        <v>2019</v>
      </c>
      <c r="D602" s="46" t="s">
        <v>2367</v>
      </c>
    </row>
    <row r="603" spans="1:4" ht="25.5" x14ac:dyDescent="0.25">
      <c r="A603" s="45">
        <v>597</v>
      </c>
      <c r="B603" s="69" t="s">
        <v>2368</v>
      </c>
      <c r="C603" s="46">
        <v>2019</v>
      </c>
      <c r="D603" s="46" t="s">
        <v>2369</v>
      </c>
    </row>
    <row r="604" spans="1:4" ht="51" x14ac:dyDescent="0.25">
      <c r="A604" s="45">
        <v>598</v>
      </c>
      <c r="B604" s="69" t="s">
        <v>2370</v>
      </c>
      <c r="C604" s="46">
        <v>2019</v>
      </c>
      <c r="D604" s="46" t="s">
        <v>2371</v>
      </c>
    </row>
    <row r="605" spans="1:4" x14ac:dyDescent="0.25">
      <c r="A605" s="45">
        <v>599</v>
      </c>
      <c r="B605" s="69" t="s">
        <v>2372</v>
      </c>
      <c r="C605" s="46">
        <v>2017</v>
      </c>
      <c r="D605" s="46" t="s">
        <v>2373</v>
      </c>
    </row>
    <row r="606" spans="1:4" ht="38.25" x14ac:dyDescent="0.25">
      <c r="A606" s="45">
        <v>600</v>
      </c>
      <c r="B606" s="69" t="s">
        <v>2374</v>
      </c>
      <c r="C606" s="46">
        <v>2019</v>
      </c>
      <c r="D606" s="46" t="s">
        <v>2375</v>
      </c>
    </row>
    <row r="607" spans="1:4" ht="38.25" x14ac:dyDescent="0.25">
      <c r="A607" s="45">
        <v>601</v>
      </c>
      <c r="B607" s="69" t="s">
        <v>2376</v>
      </c>
      <c r="C607" s="46">
        <v>2019</v>
      </c>
      <c r="D607" s="46" t="s">
        <v>2377</v>
      </c>
    </row>
    <row r="608" spans="1:4" ht="51" x14ac:dyDescent="0.25">
      <c r="A608" s="45">
        <v>602</v>
      </c>
      <c r="B608" s="69" t="s">
        <v>2378</v>
      </c>
      <c r="C608" s="46">
        <v>2019</v>
      </c>
      <c r="D608" s="46" t="s">
        <v>2379</v>
      </c>
    </row>
    <row r="609" spans="1:4" ht="38.25" x14ac:dyDescent="0.25">
      <c r="A609" s="45">
        <v>603</v>
      </c>
      <c r="B609" s="69" t="s">
        <v>2380</v>
      </c>
      <c r="C609" s="46">
        <v>2019</v>
      </c>
      <c r="D609" s="46" t="s">
        <v>2381</v>
      </c>
    </row>
    <row r="610" spans="1:4" ht="38.25" x14ac:dyDescent="0.25">
      <c r="A610" s="45">
        <v>604</v>
      </c>
      <c r="B610" s="69" t="s">
        <v>2382</v>
      </c>
      <c r="C610" s="46">
        <v>2019</v>
      </c>
      <c r="D610" s="46" t="s">
        <v>2381</v>
      </c>
    </row>
    <row r="611" spans="1:4" ht="38.25" x14ac:dyDescent="0.25">
      <c r="A611" s="45">
        <v>605</v>
      </c>
      <c r="B611" s="69" t="s">
        <v>2383</v>
      </c>
      <c r="C611" s="46">
        <v>2019</v>
      </c>
      <c r="D611" s="46" t="s">
        <v>2384</v>
      </c>
    </row>
    <row r="612" spans="1:4" ht="38.25" x14ac:dyDescent="0.25">
      <c r="A612" s="45">
        <v>606</v>
      </c>
      <c r="B612" s="69" t="s">
        <v>2385</v>
      </c>
      <c r="C612" s="46">
        <v>2019</v>
      </c>
      <c r="D612" s="46" t="s">
        <v>2386</v>
      </c>
    </row>
    <row r="613" spans="1:4" ht="38.25" x14ac:dyDescent="0.25">
      <c r="A613" s="45">
        <v>607</v>
      </c>
      <c r="B613" s="69" t="s">
        <v>2387</v>
      </c>
      <c r="C613" s="46">
        <v>2019</v>
      </c>
      <c r="D613" s="46" t="s">
        <v>2388</v>
      </c>
    </row>
    <row r="614" spans="1:4" ht="25.5" x14ac:dyDescent="0.25">
      <c r="A614" s="45">
        <v>608</v>
      </c>
      <c r="B614" s="69" t="s">
        <v>2389</v>
      </c>
      <c r="C614" s="46">
        <v>2019</v>
      </c>
      <c r="D614" s="46" t="s">
        <v>2390</v>
      </c>
    </row>
    <row r="615" spans="1:4" ht="25.5" x14ac:dyDescent="0.25">
      <c r="A615" s="45">
        <v>609</v>
      </c>
      <c r="B615" s="69" t="s">
        <v>2391</v>
      </c>
      <c r="C615" s="46">
        <v>2018</v>
      </c>
      <c r="D615" s="46" t="s">
        <v>2392</v>
      </c>
    </row>
    <row r="616" spans="1:4" ht="38.25" x14ac:dyDescent="0.25">
      <c r="A616" s="45">
        <v>610</v>
      </c>
      <c r="B616" s="69" t="s">
        <v>2393</v>
      </c>
      <c r="C616" s="46">
        <v>2019</v>
      </c>
      <c r="D616" s="46" t="s">
        <v>2394</v>
      </c>
    </row>
    <row r="617" spans="1:4" ht="38.25" x14ac:dyDescent="0.25">
      <c r="A617" s="45">
        <v>611</v>
      </c>
      <c r="B617" s="69" t="s">
        <v>2395</v>
      </c>
      <c r="C617" s="46">
        <v>2019</v>
      </c>
      <c r="D617" s="46" t="s">
        <v>2396</v>
      </c>
    </row>
    <row r="618" spans="1:4" x14ac:dyDescent="0.25">
      <c r="A618" s="207" t="s">
        <v>29</v>
      </c>
      <c r="B618" s="207"/>
      <c r="C618" s="45">
        <f>COUNTA(C7:C617)</f>
        <v>611</v>
      </c>
      <c r="D618" s="68"/>
    </row>
  </sheetData>
  <mergeCells count="2">
    <mergeCell ref="B6:D6"/>
    <mergeCell ref="A618:B618"/>
  </mergeCells>
  <hyperlinks>
    <hyperlink ref="E1" location="'Daftar Tabel'!A1" display="&lt;&lt;&lt; Daftar Tabel"/>
  </hyperlink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
  <sheetViews>
    <sheetView zoomScaleNormal="100" workbookViewId="0">
      <pane xSplit="1" ySplit="7" topLeftCell="B8" activePane="bottomRight" state="frozen"/>
      <selection pane="topRight" activeCell="B1" sqref="B1"/>
      <selection pane="bottomLeft" activeCell="A8" sqref="A8"/>
      <selection pane="bottomRight" activeCell="C19" sqref="C19"/>
    </sheetView>
  </sheetViews>
  <sheetFormatPr defaultColWidth="8.85546875" defaultRowHeight="15" x14ac:dyDescent="0.25"/>
  <cols>
    <col min="1" max="1" width="5.140625" style="5" customWidth="1"/>
    <col min="2" max="2" width="26.85546875" style="5" customWidth="1"/>
    <col min="3" max="3" width="25.42578125" style="5" customWidth="1"/>
    <col min="4" max="6" width="21.140625" style="5" customWidth="1"/>
    <col min="7" max="7" width="23.42578125" style="5" customWidth="1"/>
    <col min="8" max="8" width="14.5703125" style="59" bestFit="1" customWidth="1"/>
    <col min="9" max="12" width="8.85546875" style="59"/>
    <col min="13" max="16384" width="8.85546875" style="5"/>
  </cols>
  <sheetData>
    <row r="1" spans="1:12" x14ac:dyDescent="0.25">
      <c r="A1" s="5" t="s">
        <v>250</v>
      </c>
      <c r="G1" s="85" t="s">
        <v>304</v>
      </c>
      <c r="I1" s="5"/>
    </row>
    <row r="2" spans="1:12" x14ac:dyDescent="0.25">
      <c r="I2" s="5"/>
    </row>
    <row r="3" spans="1:12" s="59" customFormat="1" x14ac:dyDescent="0.25">
      <c r="A3" s="71" t="s">
        <v>266</v>
      </c>
      <c r="B3" s="5"/>
      <c r="C3" s="5"/>
      <c r="D3" s="5"/>
      <c r="E3" s="5"/>
      <c r="F3" s="75">
        <f>COUNTIFS(B8:B15,"*",C8:C15,"*")</f>
        <v>0</v>
      </c>
      <c r="G3" s="5"/>
      <c r="I3" s="5"/>
      <c r="J3" s="5"/>
    </row>
    <row r="4" spans="1:12" s="59" customFormat="1" x14ac:dyDescent="0.25">
      <c r="A4" s="5"/>
      <c r="B4" s="5"/>
      <c r="C4" s="5"/>
      <c r="D4" s="5"/>
      <c r="E4" s="5"/>
      <c r="F4" s="5"/>
      <c r="G4" s="5"/>
    </row>
    <row r="5" spans="1:12" x14ac:dyDescent="0.25">
      <c r="A5" s="5" t="s">
        <v>323</v>
      </c>
      <c r="K5" s="5"/>
      <c r="L5" s="5"/>
    </row>
    <row r="6" spans="1:12" ht="25.5" x14ac:dyDescent="0.25">
      <c r="A6" s="26" t="s">
        <v>0</v>
      </c>
      <c r="B6" s="26" t="s">
        <v>260</v>
      </c>
      <c r="C6" s="26" t="s">
        <v>26</v>
      </c>
      <c r="D6" s="26" t="s">
        <v>261</v>
      </c>
      <c r="E6" s="26" t="s">
        <v>331</v>
      </c>
      <c r="F6" s="26" t="s">
        <v>8</v>
      </c>
      <c r="K6" s="5"/>
      <c r="L6" s="5"/>
    </row>
    <row r="7" spans="1:12" x14ac:dyDescent="0.25">
      <c r="A7" s="19">
        <v>1</v>
      </c>
      <c r="B7" s="19">
        <v>2</v>
      </c>
      <c r="C7" s="19">
        <v>3</v>
      </c>
      <c r="D7" s="19">
        <v>4</v>
      </c>
      <c r="E7" s="19">
        <v>5</v>
      </c>
      <c r="F7" s="19">
        <v>6</v>
      </c>
      <c r="K7" s="5"/>
      <c r="L7" s="5"/>
    </row>
    <row r="8" spans="1:12" x14ac:dyDescent="0.25">
      <c r="A8" s="34">
        <v>1</v>
      </c>
      <c r="B8" s="28"/>
      <c r="C8" s="28"/>
      <c r="D8" s="28"/>
      <c r="E8" s="28"/>
      <c r="F8" s="28"/>
      <c r="K8" s="5"/>
      <c r="L8" s="5"/>
    </row>
    <row r="9" spans="1:12" x14ac:dyDescent="0.25">
      <c r="A9" s="34">
        <v>2</v>
      </c>
      <c r="B9" s="28"/>
      <c r="C9" s="28"/>
      <c r="D9" s="28"/>
      <c r="E9" s="28"/>
      <c r="F9" s="28"/>
      <c r="K9" s="5"/>
      <c r="L9" s="5"/>
    </row>
    <row r="10" spans="1:12" x14ac:dyDescent="0.25">
      <c r="A10" s="34">
        <v>3</v>
      </c>
      <c r="B10" s="28"/>
      <c r="C10" s="28"/>
      <c r="D10" s="28"/>
      <c r="E10" s="28"/>
      <c r="F10" s="28"/>
      <c r="K10" s="5"/>
      <c r="L10" s="5"/>
    </row>
    <row r="11" spans="1:12" x14ac:dyDescent="0.25">
      <c r="A11" s="34">
        <v>4</v>
      </c>
      <c r="B11" s="28"/>
      <c r="C11" s="28"/>
      <c r="D11" s="28"/>
      <c r="E11" s="28"/>
      <c r="F11" s="28"/>
    </row>
    <row r="12" spans="1:12" x14ac:dyDescent="0.25">
      <c r="A12" s="34">
        <v>5</v>
      </c>
      <c r="B12" s="28"/>
      <c r="C12" s="28"/>
      <c r="D12" s="28"/>
      <c r="E12" s="28"/>
      <c r="F12" s="28"/>
    </row>
    <row r="13" spans="1:12" x14ac:dyDescent="0.25">
      <c r="A13" s="34">
        <v>6</v>
      </c>
      <c r="B13" s="28"/>
      <c r="C13" s="28"/>
      <c r="D13" s="28"/>
      <c r="E13" s="28"/>
      <c r="F13" s="28"/>
    </row>
    <row r="14" spans="1:12" x14ac:dyDescent="0.25">
      <c r="A14" s="34">
        <v>7</v>
      </c>
      <c r="B14" s="28"/>
      <c r="C14" s="28"/>
      <c r="D14" s="28"/>
      <c r="E14" s="28"/>
      <c r="F14" s="28"/>
    </row>
    <row r="15" spans="1:12" x14ac:dyDescent="0.25">
      <c r="A15" s="34" t="s">
        <v>24</v>
      </c>
      <c r="B15" s="28"/>
      <c r="C15" s="28"/>
      <c r="D15" s="28"/>
      <c r="E15" s="28"/>
      <c r="F15" s="28"/>
    </row>
  </sheetData>
  <hyperlinks>
    <hyperlink ref="G1" location="'Daftar Tabel'!A1" display="&lt;&lt;&lt; Daftar Tabel"/>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
  <sheetViews>
    <sheetView zoomScaleNormal="100" workbookViewId="0">
      <pane xSplit="1" ySplit="5" topLeftCell="B6" activePane="bottomRight" state="frozen"/>
      <selection pane="topRight" activeCell="B1" sqref="B1"/>
      <selection pane="bottomLeft" activeCell="A6" sqref="A6"/>
      <selection pane="bottomRight" activeCell="C16" sqref="C16"/>
    </sheetView>
  </sheetViews>
  <sheetFormatPr defaultColWidth="8.85546875" defaultRowHeight="15" x14ac:dyDescent="0.25"/>
  <cols>
    <col min="1" max="1" width="5.140625" style="5" customWidth="1"/>
    <col min="2" max="2" width="26.85546875" style="5" customWidth="1"/>
    <col min="3" max="3" width="25.42578125" style="5" customWidth="1"/>
    <col min="4" max="4" width="29.7109375" style="5" customWidth="1"/>
    <col min="5" max="5" width="21.140625" style="5" customWidth="1"/>
    <col min="6" max="6" width="14.140625" style="5" customWidth="1"/>
    <col min="7" max="7" width="23.42578125" style="5" customWidth="1"/>
    <col min="8" max="8" width="14.5703125" style="59" bestFit="1" customWidth="1"/>
    <col min="9" max="12" width="8.85546875" style="59"/>
    <col min="13" max="16384" width="8.85546875" style="5"/>
  </cols>
  <sheetData>
    <row r="1" spans="1:12" x14ac:dyDescent="0.25">
      <c r="A1" s="5" t="s">
        <v>250</v>
      </c>
      <c r="F1" s="85" t="s">
        <v>304</v>
      </c>
      <c r="I1" s="5"/>
    </row>
    <row r="2" spans="1:12" x14ac:dyDescent="0.25">
      <c r="I2" s="5"/>
    </row>
    <row r="3" spans="1:12" x14ac:dyDescent="0.25">
      <c r="A3" s="5" t="s">
        <v>324</v>
      </c>
    </row>
    <row r="4" spans="1:12" x14ac:dyDescent="0.25">
      <c r="A4" s="26" t="s">
        <v>0</v>
      </c>
      <c r="B4" s="26" t="s">
        <v>251</v>
      </c>
      <c r="C4" s="26" t="s">
        <v>332</v>
      </c>
      <c r="D4" s="26" t="s">
        <v>23</v>
      </c>
      <c r="E4" s="70" t="s">
        <v>8</v>
      </c>
    </row>
    <row r="5" spans="1:12" x14ac:dyDescent="0.25">
      <c r="A5" s="19">
        <v>1</v>
      </c>
      <c r="B5" s="19">
        <v>2</v>
      </c>
      <c r="C5" s="19">
        <v>3</v>
      </c>
      <c r="D5" s="19">
        <v>4</v>
      </c>
      <c r="E5" s="19">
        <v>5</v>
      </c>
      <c r="F5" s="59"/>
      <c r="G5" s="59"/>
      <c r="J5" s="5"/>
      <c r="K5" s="5"/>
      <c r="L5" s="5"/>
    </row>
    <row r="6" spans="1:12" ht="25.5" x14ac:dyDescent="0.25">
      <c r="A6" s="34">
        <v>1</v>
      </c>
      <c r="B6" s="28" t="s">
        <v>2868</v>
      </c>
      <c r="C6" s="136">
        <v>2017</v>
      </c>
      <c r="D6" s="28" t="s">
        <v>2867</v>
      </c>
      <c r="E6" s="28"/>
      <c r="F6" s="59"/>
      <c r="G6" s="59"/>
      <c r="J6" s="5"/>
      <c r="K6" s="5"/>
      <c r="L6" s="5"/>
    </row>
    <row r="7" spans="1:12" ht="25.5" x14ac:dyDescent="0.25">
      <c r="A7" s="34">
        <v>2</v>
      </c>
      <c r="B7" s="28" t="s">
        <v>2868</v>
      </c>
      <c r="C7" s="136">
        <v>2018</v>
      </c>
      <c r="D7" s="28" t="s">
        <v>2867</v>
      </c>
      <c r="E7" s="28"/>
      <c r="F7" s="59"/>
      <c r="G7" s="59"/>
      <c r="J7" s="5"/>
      <c r="K7" s="5"/>
      <c r="L7" s="5"/>
    </row>
    <row r="8" spans="1:12" ht="25.5" x14ac:dyDescent="0.25">
      <c r="A8" s="34">
        <v>3</v>
      </c>
      <c r="B8" s="28" t="s">
        <v>2868</v>
      </c>
      <c r="C8" s="136">
        <v>2019</v>
      </c>
      <c r="D8" s="28" t="s">
        <v>2867</v>
      </c>
      <c r="E8" s="28"/>
      <c r="F8" s="59"/>
      <c r="G8" s="59"/>
      <c r="J8" s="5"/>
      <c r="K8" s="5"/>
      <c r="L8" s="5"/>
    </row>
    <row r="9" spans="1:12" ht="25.5" x14ac:dyDescent="0.25">
      <c r="A9" s="34">
        <v>4</v>
      </c>
      <c r="B9" s="28" t="s">
        <v>2868</v>
      </c>
      <c r="C9" s="136">
        <v>2020</v>
      </c>
      <c r="D9" s="28" t="s">
        <v>2867</v>
      </c>
      <c r="E9" s="28"/>
      <c r="F9" s="59"/>
      <c r="G9" s="59"/>
      <c r="J9" s="5"/>
      <c r="K9" s="5"/>
      <c r="L9" s="5"/>
    </row>
  </sheetData>
  <hyperlinks>
    <hyperlink ref="F1" location="'Daftar Tabel'!A1" display="&lt;&lt;&lt; Daftar Tabel"/>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130" zoomScaleNormal="130" workbookViewId="0">
      <pane xSplit="1" ySplit="6" topLeftCell="B7" activePane="bottomRight" state="frozen"/>
      <selection pane="topRight" activeCell="B1" sqref="B1"/>
      <selection pane="bottomLeft" activeCell="A7" sqref="A7"/>
      <selection pane="bottomRight" activeCell="F19" sqref="F19"/>
    </sheetView>
  </sheetViews>
  <sheetFormatPr defaultColWidth="8.85546875" defaultRowHeight="15" x14ac:dyDescent="0.25"/>
  <cols>
    <col min="1" max="1" width="4.5703125" style="5" customWidth="1"/>
    <col min="2" max="2" width="21.85546875" style="5" customWidth="1"/>
    <col min="3" max="14" width="5.5703125" style="5" customWidth="1"/>
    <col min="15" max="15" width="8.85546875" style="5"/>
    <col min="16" max="16" width="14.5703125" style="5" bestFit="1" customWidth="1"/>
    <col min="17" max="16384" width="8.85546875" style="5"/>
  </cols>
  <sheetData>
    <row r="1" spans="1:16" x14ac:dyDescent="0.25">
      <c r="A1" s="5" t="s">
        <v>76</v>
      </c>
      <c r="P1" s="85" t="s">
        <v>304</v>
      </c>
    </row>
    <row r="3" spans="1:16" x14ac:dyDescent="0.25">
      <c r="A3" s="179" t="s">
        <v>0</v>
      </c>
      <c r="B3" s="179" t="s">
        <v>27</v>
      </c>
      <c r="C3" s="179" t="s">
        <v>28</v>
      </c>
      <c r="D3" s="179"/>
      <c r="E3" s="179"/>
      <c r="F3" s="179"/>
      <c r="G3" s="179"/>
      <c r="H3" s="179"/>
      <c r="I3" s="179"/>
      <c r="J3" s="179"/>
      <c r="K3" s="179"/>
      <c r="L3" s="179"/>
      <c r="M3" s="179"/>
      <c r="N3" s="179"/>
      <c r="O3" s="179" t="s">
        <v>29</v>
      </c>
    </row>
    <row r="4" spans="1:16" x14ac:dyDescent="0.25">
      <c r="A4" s="179"/>
      <c r="B4" s="179"/>
      <c r="C4" s="179" t="s">
        <v>30</v>
      </c>
      <c r="D4" s="179"/>
      <c r="E4" s="179"/>
      <c r="F4" s="179" t="s">
        <v>13</v>
      </c>
      <c r="G4" s="179"/>
      <c r="H4" s="179"/>
      <c r="I4" s="179" t="s">
        <v>31</v>
      </c>
      <c r="J4" s="179"/>
      <c r="K4" s="179"/>
      <c r="L4" s="179"/>
      <c r="M4" s="179"/>
      <c r="N4" s="179"/>
      <c r="O4" s="179"/>
    </row>
    <row r="5" spans="1:16" ht="30" x14ac:dyDescent="0.25">
      <c r="A5" s="179"/>
      <c r="B5" s="179"/>
      <c r="C5" s="25" t="s">
        <v>32</v>
      </c>
      <c r="D5" s="25" t="s">
        <v>33</v>
      </c>
      <c r="E5" s="25" t="s">
        <v>34</v>
      </c>
      <c r="F5" s="25" t="s">
        <v>35</v>
      </c>
      <c r="G5" s="25" t="s">
        <v>36</v>
      </c>
      <c r="H5" s="25" t="s">
        <v>37</v>
      </c>
      <c r="I5" s="25" t="s">
        <v>38</v>
      </c>
      <c r="J5" s="25" t="s">
        <v>39</v>
      </c>
      <c r="K5" s="25" t="s">
        <v>40</v>
      </c>
      <c r="L5" s="25" t="s">
        <v>41</v>
      </c>
      <c r="M5" s="25" t="s">
        <v>42</v>
      </c>
      <c r="N5" s="25" t="s">
        <v>43</v>
      </c>
      <c r="O5" s="179"/>
    </row>
    <row r="6" spans="1:16" x14ac:dyDescent="0.25">
      <c r="A6" s="32">
        <v>1</v>
      </c>
      <c r="B6" s="32">
        <v>2</v>
      </c>
      <c r="C6" s="32">
        <v>3</v>
      </c>
      <c r="D6" s="32">
        <v>4</v>
      </c>
      <c r="E6" s="32">
        <v>5</v>
      </c>
      <c r="F6" s="32">
        <v>6</v>
      </c>
      <c r="G6" s="32">
        <v>7</v>
      </c>
      <c r="H6" s="32">
        <v>8</v>
      </c>
      <c r="I6" s="32">
        <v>9</v>
      </c>
      <c r="J6" s="32">
        <v>10</v>
      </c>
      <c r="K6" s="32">
        <v>11</v>
      </c>
      <c r="L6" s="32">
        <v>12</v>
      </c>
      <c r="M6" s="32">
        <v>13</v>
      </c>
      <c r="N6" s="32">
        <v>14</v>
      </c>
      <c r="O6" s="32">
        <v>15</v>
      </c>
    </row>
    <row r="7" spans="1:16" x14ac:dyDescent="0.25">
      <c r="A7" s="22">
        <v>1</v>
      </c>
      <c r="B7" s="23" t="s">
        <v>44</v>
      </c>
      <c r="C7" s="137"/>
      <c r="D7" s="137"/>
      <c r="E7" s="137"/>
      <c r="F7" s="137"/>
      <c r="G7" s="137"/>
      <c r="H7" s="137"/>
      <c r="I7" s="137"/>
      <c r="J7" s="137"/>
      <c r="K7" s="137"/>
      <c r="L7" s="137"/>
      <c r="M7" s="137"/>
      <c r="N7" s="137"/>
      <c r="O7" s="22">
        <f>SUM(C7:N7)</f>
        <v>0</v>
      </c>
    </row>
    <row r="8" spans="1:16" x14ac:dyDescent="0.25">
      <c r="A8" s="22">
        <v>2</v>
      </c>
      <c r="B8" s="23" t="s">
        <v>45</v>
      </c>
      <c r="C8" s="137">
        <v>1</v>
      </c>
      <c r="D8" s="137"/>
      <c r="E8" s="137">
        <v>13</v>
      </c>
      <c r="F8" s="137"/>
      <c r="G8" s="137"/>
      <c r="H8" s="137"/>
      <c r="I8" s="137"/>
      <c r="J8" s="137"/>
      <c r="K8" s="137"/>
      <c r="L8" s="137"/>
      <c r="M8" s="137"/>
      <c r="N8" s="137"/>
      <c r="O8" s="22">
        <f t="shared" ref="O8:O15" si="0">SUM(C8:N8)</f>
        <v>14</v>
      </c>
    </row>
    <row r="9" spans="1:16" ht="30" x14ac:dyDescent="0.25">
      <c r="A9" s="22">
        <v>3</v>
      </c>
      <c r="B9" s="23" t="s">
        <v>46</v>
      </c>
      <c r="C9" s="137"/>
      <c r="D9" s="137"/>
      <c r="E9" s="137"/>
      <c r="F9" s="137"/>
      <c r="G9" s="137"/>
      <c r="H9" s="137"/>
      <c r="I9" s="137"/>
      <c r="J9" s="137"/>
      <c r="K9" s="137"/>
      <c r="L9" s="137"/>
      <c r="M9" s="137"/>
      <c r="N9" s="137"/>
      <c r="O9" s="22">
        <f t="shared" si="0"/>
        <v>0</v>
      </c>
    </row>
    <row r="10" spans="1:16" x14ac:dyDescent="0.25">
      <c r="A10" s="22">
        <v>4</v>
      </c>
      <c r="B10" s="23" t="s">
        <v>47</v>
      </c>
      <c r="C10" s="137">
        <v>1</v>
      </c>
      <c r="D10" s="137">
        <v>5</v>
      </c>
      <c r="E10" s="137">
        <v>16</v>
      </c>
      <c r="F10" s="137"/>
      <c r="G10" s="137"/>
      <c r="H10" s="137"/>
      <c r="I10" s="137"/>
      <c r="J10" s="137"/>
      <c r="K10" s="137"/>
      <c r="L10" s="137"/>
      <c r="M10" s="137"/>
      <c r="N10" s="137"/>
      <c r="O10" s="22">
        <f t="shared" si="0"/>
        <v>22</v>
      </c>
    </row>
    <row r="11" spans="1:16" x14ac:dyDescent="0.25">
      <c r="A11" s="22">
        <v>5</v>
      </c>
      <c r="B11" s="23" t="s">
        <v>48</v>
      </c>
      <c r="C11" s="137"/>
      <c r="D11" s="137">
        <v>1</v>
      </c>
      <c r="E11" s="137">
        <v>1</v>
      </c>
      <c r="F11" s="137"/>
      <c r="G11" s="137"/>
      <c r="H11" s="137"/>
      <c r="I11" s="137"/>
      <c r="J11" s="137"/>
      <c r="K11" s="137"/>
      <c r="L11" s="137"/>
      <c r="M11" s="137"/>
      <c r="N11" s="137"/>
      <c r="O11" s="22">
        <f t="shared" si="0"/>
        <v>2</v>
      </c>
    </row>
    <row r="12" spans="1:16" x14ac:dyDescent="0.25">
      <c r="A12" s="22">
        <v>6</v>
      </c>
      <c r="B12" s="23" t="s">
        <v>49</v>
      </c>
      <c r="C12" s="137"/>
      <c r="D12" s="137">
        <v>1</v>
      </c>
      <c r="E12" s="137">
        <v>7</v>
      </c>
      <c r="F12" s="137"/>
      <c r="G12" s="137"/>
      <c r="H12" s="137"/>
      <c r="I12" s="137"/>
      <c r="J12" s="137"/>
      <c r="K12" s="137"/>
      <c r="L12" s="137"/>
      <c r="M12" s="137"/>
      <c r="N12" s="137"/>
      <c r="O12" s="22">
        <f t="shared" si="0"/>
        <v>8</v>
      </c>
    </row>
    <row r="13" spans="1:16" ht="30" x14ac:dyDescent="0.25">
      <c r="A13" s="22">
        <v>7</v>
      </c>
      <c r="B13" s="23" t="s">
        <v>50</v>
      </c>
      <c r="C13" s="137"/>
      <c r="D13" s="137"/>
      <c r="E13" s="137"/>
      <c r="F13" s="137"/>
      <c r="G13" s="137"/>
      <c r="H13" s="137"/>
      <c r="I13" s="137"/>
      <c r="J13" s="137"/>
      <c r="K13" s="137"/>
      <c r="L13" s="137"/>
      <c r="M13" s="137"/>
      <c r="N13" s="137"/>
      <c r="O13" s="22">
        <f t="shared" si="0"/>
        <v>0</v>
      </c>
    </row>
    <row r="14" spans="1:16" ht="30" x14ac:dyDescent="0.25">
      <c r="A14" s="22">
        <v>8</v>
      </c>
      <c r="B14" s="23" t="s">
        <v>51</v>
      </c>
      <c r="C14" s="137"/>
      <c r="D14" s="137"/>
      <c r="E14" s="137"/>
      <c r="F14" s="137"/>
      <c r="G14" s="137"/>
      <c r="H14" s="137"/>
      <c r="I14" s="137"/>
      <c r="J14" s="137"/>
      <c r="K14" s="137"/>
      <c r="L14" s="137"/>
      <c r="M14" s="137"/>
      <c r="N14" s="137"/>
      <c r="O14" s="22">
        <f t="shared" si="0"/>
        <v>0</v>
      </c>
    </row>
    <row r="15" spans="1:16" x14ac:dyDescent="0.25">
      <c r="A15" s="178" t="s">
        <v>29</v>
      </c>
      <c r="B15" s="178"/>
      <c r="C15" s="22">
        <f>SUM(C7:C14)</f>
        <v>2</v>
      </c>
      <c r="D15" s="22">
        <f t="shared" ref="D15:N15" si="1">SUM(D7:D14)</f>
        <v>7</v>
      </c>
      <c r="E15" s="22">
        <f t="shared" si="1"/>
        <v>37</v>
      </c>
      <c r="F15" s="22">
        <f t="shared" si="1"/>
        <v>0</v>
      </c>
      <c r="G15" s="22">
        <f t="shared" si="1"/>
        <v>0</v>
      </c>
      <c r="H15" s="22">
        <f t="shared" si="1"/>
        <v>0</v>
      </c>
      <c r="I15" s="22">
        <f t="shared" si="1"/>
        <v>0</v>
      </c>
      <c r="J15" s="22">
        <f t="shared" si="1"/>
        <v>0</v>
      </c>
      <c r="K15" s="22">
        <f t="shared" si="1"/>
        <v>0</v>
      </c>
      <c r="L15" s="22">
        <f t="shared" si="1"/>
        <v>0</v>
      </c>
      <c r="M15" s="22">
        <f t="shared" si="1"/>
        <v>0</v>
      </c>
      <c r="N15" s="22">
        <f t="shared" si="1"/>
        <v>0</v>
      </c>
      <c r="O15" s="22">
        <f t="shared" si="0"/>
        <v>46</v>
      </c>
    </row>
  </sheetData>
  <mergeCells count="8">
    <mergeCell ref="A15:B15"/>
    <mergeCell ref="A3:A5"/>
    <mergeCell ref="B3:B5"/>
    <mergeCell ref="C3:N3"/>
    <mergeCell ref="O3:O5"/>
    <mergeCell ref="C4:E4"/>
    <mergeCell ref="F4:H4"/>
    <mergeCell ref="I4:N4"/>
  </mergeCells>
  <hyperlinks>
    <hyperlink ref="P1" location="'Daftar Tabel'!A1" display="&lt;&lt;&lt; Daftar Tabe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65"/>
  <sheetViews>
    <sheetView zoomScale="85" zoomScaleNormal="85" workbookViewId="0">
      <pane ySplit="13" topLeftCell="A38" activePane="bottomLeft" state="frozen"/>
      <selection pane="bottomLeft" activeCell="F41" sqref="F41"/>
    </sheetView>
  </sheetViews>
  <sheetFormatPr defaultColWidth="8.85546875" defaultRowHeight="15" x14ac:dyDescent="0.25"/>
  <cols>
    <col min="1" max="1" width="7.7109375" style="5" customWidth="1"/>
    <col min="2" max="2" width="32.7109375" style="5" customWidth="1"/>
    <col min="3" max="5" width="8.85546875" style="5"/>
    <col min="6" max="6" width="37.42578125" style="5" customWidth="1"/>
    <col min="7" max="7" width="33.42578125" style="5" customWidth="1"/>
    <col min="8" max="8" width="14.5703125" style="5" bestFit="1" customWidth="1"/>
    <col min="9" max="16384" width="8.85546875" style="5"/>
  </cols>
  <sheetData>
    <row r="1" spans="1:8" x14ac:dyDescent="0.25">
      <c r="A1" s="5" t="s">
        <v>77</v>
      </c>
      <c r="H1" s="85" t="s">
        <v>304</v>
      </c>
    </row>
    <row r="3" spans="1:8" hidden="1" x14ac:dyDescent="0.25">
      <c r="B3" s="5" t="s">
        <v>267</v>
      </c>
    </row>
    <row r="4" spans="1:8" hidden="1" x14ac:dyDescent="0.25"/>
    <row r="5" spans="1:8" hidden="1" x14ac:dyDescent="0.25">
      <c r="B5" s="5" t="s">
        <v>7</v>
      </c>
    </row>
    <row r="6" spans="1:8" hidden="1" x14ac:dyDescent="0.25"/>
    <row r="7" spans="1:8" x14ac:dyDescent="0.25">
      <c r="A7" s="5" t="s">
        <v>270</v>
      </c>
      <c r="E7" s="75">
        <f>COUNTIFS(B14:B62,"*",C14:C62,"V")</f>
        <v>16</v>
      </c>
    </row>
    <row r="8" spans="1:8" x14ac:dyDescent="0.25">
      <c r="A8" s="5" t="s">
        <v>269</v>
      </c>
      <c r="E8" s="75">
        <f>COUNTIFS(B14:B62,"*",D14:D62,"V")</f>
        <v>14</v>
      </c>
    </row>
    <row r="9" spans="1:8" x14ac:dyDescent="0.25">
      <c r="A9" s="5" t="s">
        <v>268</v>
      </c>
      <c r="E9" s="75">
        <f>COUNTIFS(B14:B62,"*",E14:E62,"V")</f>
        <v>19</v>
      </c>
    </row>
    <row r="11" spans="1:8" ht="15" customHeight="1" x14ac:dyDescent="0.25">
      <c r="A11" s="180" t="s">
        <v>0</v>
      </c>
      <c r="B11" s="180" t="s">
        <v>276</v>
      </c>
      <c r="C11" s="180" t="s">
        <v>54</v>
      </c>
      <c r="D11" s="180"/>
      <c r="E11" s="180"/>
      <c r="F11" s="180" t="s">
        <v>52</v>
      </c>
      <c r="G11" s="180" t="s">
        <v>53</v>
      </c>
      <c r="H11" s="180" t="s">
        <v>331</v>
      </c>
    </row>
    <row r="12" spans="1:8" ht="30" x14ac:dyDescent="0.25">
      <c r="A12" s="180"/>
      <c r="B12" s="180"/>
      <c r="C12" s="29" t="s">
        <v>55</v>
      </c>
      <c r="D12" s="29" t="s">
        <v>56</v>
      </c>
      <c r="E12" s="29" t="s">
        <v>271</v>
      </c>
      <c r="F12" s="180"/>
      <c r="G12" s="180"/>
      <c r="H12" s="180"/>
    </row>
    <row r="13" spans="1:8" x14ac:dyDescent="0.25">
      <c r="A13" s="19">
        <v>1</v>
      </c>
      <c r="B13" s="19">
        <v>2</v>
      </c>
      <c r="C13" s="19">
        <v>3</v>
      </c>
      <c r="D13" s="19">
        <v>4</v>
      </c>
      <c r="E13" s="19">
        <v>5</v>
      </c>
      <c r="F13" s="19">
        <v>6</v>
      </c>
      <c r="G13" s="19">
        <v>7</v>
      </c>
      <c r="H13" s="19">
        <v>8</v>
      </c>
    </row>
    <row r="14" spans="1:8" ht="75" x14ac:dyDescent="0.25">
      <c r="A14" s="22">
        <v>1</v>
      </c>
      <c r="B14" s="24" t="s">
        <v>2405</v>
      </c>
      <c r="C14" s="27"/>
      <c r="D14" s="27"/>
      <c r="E14" s="27" t="s">
        <v>7</v>
      </c>
      <c r="F14" s="24" t="s">
        <v>2406</v>
      </c>
      <c r="G14" s="24" t="s">
        <v>2407</v>
      </c>
      <c r="H14" s="58">
        <v>2023</v>
      </c>
    </row>
    <row r="15" spans="1:8" ht="105" x14ac:dyDescent="0.25">
      <c r="A15" s="22">
        <v>2</v>
      </c>
      <c r="B15" s="24" t="s">
        <v>2408</v>
      </c>
      <c r="C15" s="27"/>
      <c r="D15" s="27" t="s">
        <v>7</v>
      </c>
      <c r="E15" s="27"/>
      <c r="F15" s="24" t="s">
        <v>2406</v>
      </c>
      <c r="G15" s="24" t="s">
        <v>2409</v>
      </c>
      <c r="H15" s="58">
        <v>2023</v>
      </c>
    </row>
    <row r="16" spans="1:8" ht="90" x14ac:dyDescent="0.25">
      <c r="A16" s="22">
        <v>3</v>
      </c>
      <c r="B16" s="24" t="s">
        <v>2410</v>
      </c>
      <c r="C16" s="27"/>
      <c r="D16" s="27"/>
      <c r="E16" s="27" t="s">
        <v>7</v>
      </c>
      <c r="F16" s="24" t="s">
        <v>2411</v>
      </c>
      <c r="G16" s="24" t="s">
        <v>2412</v>
      </c>
      <c r="H16" s="58">
        <v>2024</v>
      </c>
    </row>
    <row r="17" spans="1:8" ht="75" x14ac:dyDescent="0.25">
      <c r="A17" s="22">
        <v>4</v>
      </c>
      <c r="B17" s="24" t="s">
        <v>2413</v>
      </c>
      <c r="C17" s="27"/>
      <c r="D17" s="27"/>
      <c r="E17" s="27" t="s">
        <v>7</v>
      </c>
      <c r="F17" s="24" t="s">
        <v>2414</v>
      </c>
      <c r="G17" s="24" t="s">
        <v>2415</v>
      </c>
      <c r="H17" s="58">
        <v>2020</v>
      </c>
    </row>
    <row r="18" spans="1:8" ht="165" x14ac:dyDescent="0.25">
      <c r="A18" s="22">
        <v>5</v>
      </c>
      <c r="B18" s="24" t="s">
        <v>2416</v>
      </c>
      <c r="C18" s="27"/>
      <c r="D18" s="27" t="s">
        <v>7</v>
      </c>
      <c r="E18" s="27"/>
      <c r="F18" s="24" t="s">
        <v>2417</v>
      </c>
      <c r="G18" s="24" t="s">
        <v>2418</v>
      </c>
      <c r="H18" s="58">
        <v>2024</v>
      </c>
    </row>
    <row r="19" spans="1:8" ht="120" x14ac:dyDescent="0.25">
      <c r="A19" s="22">
        <v>6</v>
      </c>
      <c r="B19" s="24" t="s">
        <v>2419</v>
      </c>
      <c r="C19" s="27" t="s">
        <v>7</v>
      </c>
      <c r="D19" s="27"/>
      <c r="E19" s="27"/>
      <c r="F19" s="24" t="s">
        <v>2420</v>
      </c>
      <c r="G19" s="24" t="s">
        <v>2421</v>
      </c>
      <c r="H19" s="58">
        <v>2024</v>
      </c>
    </row>
    <row r="20" spans="1:8" ht="45" x14ac:dyDescent="0.25">
      <c r="A20" s="22">
        <v>7</v>
      </c>
      <c r="B20" s="24" t="s">
        <v>2422</v>
      </c>
      <c r="C20" s="27"/>
      <c r="D20" s="27" t="s">
        <v>7</v>
      </c>
      <c r="E20" s="27"/>
      <c r="F20" s="24" t="s">
        <v>2423</v>
      </c>
      <c r="G20" s="24" t="s">
        <v>2424</v>
      </c>
      <c r="H20" s="58">
        <v>2022</v>
      </c>
    </row>
    <row r="21" spans="1:8" ht="30" x14ac:dyDescent="0.25">
      <c r="A21" s="22">
        <v>8</v>
      </c>
      <c r="B21" s="24" t="s">
        <v>2425</v>
      </c>
      <c r="C21" s="27"/>
      <c r="D21" s="27" t="s">
        <v>7</v>
      </c>
      <c r="E21" s="27"/>
      <c r="F21" s="24" t="s">
        <v>2426</v>
      </c>
      <c r="G21" s="24" t="s">
        <v>2424</v>
      </c>
      <c r="H21" s="108">
        <v>2020</v>
      </c>
    </row>
    <row r="22" spans="1:8" ht="135" x14ac:dyDescent="0.25">
      <c r="A22" s="22">
        <v>9</v>
      </c>
      <c r="B22" s="24" t="s">
        <v>2427</v>
      </c>
      <c r="C22" s="27"/>
      <c r="D22" s="27" t="s">
        <v>7</v>
      </c>
      <c r="E22" s="27"/>
      <c r="F22" s="24" t="s">
        <v>2428</v>
      </c>
      <c r="G22" s="24" t="s">
        <v>2429</v>
      </c>
      <c r="H22" s="58">
        <v>2024</v>
      </c>
    </row>
    <row r="23" spans="1:8" ht="45" x14ac:dyDescent="0.25">
      <c r="A23" s="22">
        <v>10</v>
      </c>
      <c r="B23" s="24" t="s">
        <v>2430</v>
      </c>
      <c r="C23" s="27"/>
      <c r="D23" s="27"/>
      <c r="E23" s="27" t="s">
        <v>7</v>
      </c>
      <c r="F23" s="24" t="s">
        <v>2411</v>
      </c>
      <c r="G23" s="24" t="s">
        <v>2431</v>
      </c>
      <c r="H23" s="58">
        <v>2020</v>
      </c>
    </row>
    <row r="24" spans="1:8" ht="75" x14ac:dyDescent="0.25">
      <c r="A24" s="22">
        <v>11</v>
      </c>
      <c r="B24" s="24" t="s">
        <v>2432</v>
      </c>
      <c r="C24" s="27"/>
      <c r="D24" s="27"/>
      <c r="E24" s="27" t="s">
        <v>7</v>
      </c>
      <c r="F24" s="24" t="s">
        <v>2411</v>
      </c>
      <c r="G24" s="24" t="s">
        <v>2433</v>
      </c>
      <c r="H24" s="58">
        <v>2024</v>
      </c>
    </row>
    <row r="25" spans="1:8" ht="90" x14ac:dyDescent="0.25">
      <c r="A25" s="22">
        <v>12</v>
      </c>
      <c r="B25" s="24" t="s">
        <v>2422</v>
      </c>
      <c r="C25" s="27"/>
      <c r="D25" s="27" t="s">
        <v>7</v>
      </c>
      <c r="E25" s="27"/>
      <c r="F25" s="24" t="s">
        <v>2434</v>
      </c>
      <c r="G25" s="24" t="s">
        <v>2424</v>
      </c>
      <c r="H25" s="58">
        <v>2024</v>
      </c>
    </row>
    <row r="26" spans="1:8" ht="90" x14ac:dyDescent="0.25">
      <c r="A26" s="22">
        <v>13</v>
      </c>
      <c r="B26" s="24" t="s">
        <v>2435</v>
      </c>
      <c r="C26" s="27"/>
      <c r="D26" s="27"/>
      <c r="E26" s="27" t="s">
        <v>7</v>
      </c>
      <c r="F26" s="24" t="s">
        <v>2411</v>
      </c>
      <c r="G26" s="24" t="s">
        <v>2436</v>
      </c>
      <c r="H26" s="58">
        <v>2024</v>
      </c>
    </row>
    <row r="27" spans="1:8" ht="60" x14ac:dyDescent="0.25">
      <c r="A27" s="22">
        <v>14</v>
      </c>
      <c r="B27" s="24" t="s">
        <v>2437</v>
      </c>
      <c r="C27" s="27"/>
      <c r="D27" s="27"/>
      <c r="E27" s="27" t="s">
        <v>7</v>
      </c>
      <c r="F27" s="24" t="s">
        <v>2438</v>
      </c>
      <c r="G27" s="24" t="s">
        <v>2439</v>
      </c>
      <c r="H27" s="58">
        <v>2018</v>
      </c>
    </row>
    <row r="28" spans="1:8" ht="60" x14ac:dyDescent="0.25">
      <c r="A28" s="22">
        <v>15</v>
      </c>
      <c r="B28" s="24" t="s">
        <v>2440</v>
      </c>
      <c r="C28" s="27"/>
      <c r="D28" s="27"/>
      <c r="E28" s="27" t="s">
        <v>7</v>
      </c>
      <c r="F28" s="24" t="s">
        <v>2441</v>
      </c>
      <c r="G28" s="24" t="s">
        <v>2442</v>
      </c>
      <c r="H28" s="58">
        <v>2023</v>
      </c>
    </row>
    <row r="29" spans="1:8" ht="45" x14ac:dyDescent="0.25">
      <c r="A29" s="22">
        <v>16</v>
      </c>
      <c r="B29" s="24" t="s">
        <v>2443</v>
      </c>
      <c r="C29" s="27"/>
      <c r="D29" s="27" t="s">
        <v>7</v>
      </c>
      <c r="E29" s="27"/>
      <c r="F29" s="24" t="s">
        <v>2444</v>
      </c>
      <c r="G29" s="24" t="s">
        <v>2445</v>
      </c>
      <c r="H29" s="58">
        <v>2023</v>
      </c>
    </row>
    <row r="30" spans="1:8" ht="45" x14ac:dyDescent="0.25">
      <c r="A30" s="22">
        <v>17</v>
      </c>
      <c r="B30" s="24" t="s">
        <v>2446</v>
      </c>
      <c r="C30" s="27"/>
      <c r="D30" s="27"/>
      <c r="E30" s="27" t="s">
        <v>7</v>
      </c>
      <c r="F30" s="24" t="s">
        <v>2447</v>
      </c>
      <c r="G30" s="24"/>
      <c r="H30" s="58">
        <v>2023</v>
      </c>
    </row>
    <row r="31" spans="1:8" ht="45" x14ac:dyDescent="0.25">
      <c r="A31" s="22">
        <v>18</v>
      </c>
      <c r="B31" s="24" t="s">
        <v>2448</v>
      </c>
      <c r="C31" s="27"/>
      <c r="D31" s="27" t="s">
        <v>7</v>
      </c>
      <c r="E31" s="27"/>
      <c r="F31" s="24" t="s">
        <v>2449</v>
      </c>
      <c r="G31" s="24" t="s">
        <v>2450</v>
      </c>
      <c r="H31" s="58">
        <v>2023</v>
      </c>
    </row>
    <row r="32" spans="1:8" ht="60" x14ac:dyDescent="0.25">
      <c r="A32" s="22">
        <v>19</v>
      </c>
      <c r="B32" s="24" t="s">
        <v>2451</v>
      </c>
      <c r="C32" s="27"/>
      <c r="D32" s="27"/>
      <c r="E32" s="27" t="s">
        <v>7</v>
      </c>
      <c r="F32" s="24" t="s">
        <v>2452</v>
      </c>
      <c r="G32" s="24" t="s">
        <v>2453</v>
      </c>
      <c r="H32" s="58">
        <v>2018</v>
      </c>
    </row>
    <row r="33" spans="1:8" ht="60" x14ac:dyDescent="0.25">
      <c r="A33" s="22">
        <v>20</v>
      </c>
      <c r="B33" s="24" t="s">
        <v>2454</v>
      </c>
      <c r="C33" s="27"/>
      <c r="D33" s="27" t="s">
        <v>7</v>
      </c>
      <c r="E33" s="27"/>
      <c r="F33" s="24" t="s">
        <v>2455</v>
      </c>
      <c r="G33" s="24" t="s">
        <v>2456</v>
      </c>
      <c r="H33" s="58">
        <v>2023</v>
      </c>
    </row>
    <row r="34" spans="1:8" ht="75" x14ac:dyDescent="0.25">
      <c r="A34" s="22">
        <v>21</v>
      </c>
      <c r="B34" s="24" t="s">
        <v>2457</v>
      </c>
      <c r="C34" s="27"/>
      <c r="D34" s="27"/>
      <c r="E34" s="27" t="s">
        <v>7</v>
      </c>
      <c r="F34" s="24" t="s">
        <v>2458</v>
      </c>
      <c r="G34" s="24" t="s">
        <v>2459</v>
      </c>
      <c r="H34" s="58">
        <v>2023</v>
      </c>
    </row>
    <row r="35" spans="1:8" ht="45" x14ac:dyDescent="0.25">
      <c r="A35" s="22">
        <v>22</v>
      </c>
      <c r="B35" s="24" t="s">
        <v>376</v>
      </c>
      <c r="C35" s="27"/>
      <c r="D35" s="27"/>
      <c r="E35" s="27" t="s">
        <v>7</v>
      </c>
      <c r="F35" s="24" t="s">
        <v>2460</v>
      </c>
      <c r="G35" s="24" t="s">
        <v>2461</v>
      </c>
      <c r="H35" s="58">
        <v>2023</v>
      </c>
    </row>
    <row r="36" spans="1:8" ht="60" x14ac:dyDescent="0.25">
      <c r="A36" s="22">
        <v>23</v>
      </c>
      <c r="B36" s="24" t="s">
        <v>2462</v>
      </c>
      <c r="C36" s="27"/>
      <c r="D36" s="27" t="s">
        <v>7</v>
      </c>
      <c r="E36" s="27"/>
      <c r="F36" s="24" t="s">
        <v>2463</v>
      </c>
      <c r="G36" s="24" t="s">
        <v>2464</v>
      </c>
      <c r="H36" s="58">
        <v>2023</v>
      </c>
    </row>
    <row r="37" spans="1:8" ht="270" x14ac:dyDescent="0.25">
      <c r="A37" s="22">
        <v>24</v>
      </c>
      <c r="B37" s="24" t="s">
        <v>2465</v>
      </c>
      <c r="C37" s="27"/>
      <c r="D37" s="27"/>
      <c r="E37" s="27" t="s">
        <v>7</v>
      </c>
      <c r="F37" s="24" t="s">
        <v>2466</v>
      </c>
      <c r="G37" s="24" t="s">
        <v>2467</v>
      </c>
      <c r="H37" s="58">
        <v>2018</v>
      </c>
    </row>
    <row r="38" spans="1:8" ht="45" x14ac:dyDescent="0.25">
      <c r="A38" s="22">
        <v>25</v>
      </c>
      <c r="B38" s="24" t="s">
        <v>2468</v>
      </c>
      <c r="C38" s="27"/>
      <c r="D38" s="27" t="s">
        <v>7</v>
      </c>
      <c r="E38" s="27"/>
      <c r="F38" s="24" t="s">
        <v>2469</v>
      </c>
      <c r="G38" s="24" t="s">
        <v>2470</v>
      </c>
      <c r="H38" s="58">
        <v>2022</v>
      </c>
    </row>
    <row r="39" spans="1:8" ht="90" x14ac:dyDescent="0.25">
      <c r="A39" s="22">
        <v>26</v>
      </c>
      <c r="B39" s="24" t="s">
        <v>2471</v>
      </c>
      <c r="C39" s="27"/>
      <c r="D39" s="27" t="s">
        <v>7</v>
      </c>
      <c r="E39" s="27"/>
      <c r="F39" s="24" t="s">
        <v>2472</v>
      </c>
      <c r="G39" s="24" t="s">
        <v>2473</v>
      </c>
      <c r="H39" s="58">
        <v>2022</v>
      </c>
    </row>
    <row r="40" spans="1:8" ht="75" x14ac:dyDescent="0.25">
      <c r="A40" s="22">
        <v>27</v>
      </c>
      <c r="B40" s="24" t="s">
        <v>2474</v>
      </c>
      <c r="C40" s="27"/>
      <c r="D40" s="27" t="s">
        <v>7</v>
      </c>
      <c r="E40" s="27"/>
      <c r="F40" s="24" t="s">
        <v>2475</v>
      </c>
      <c r="G40" s="24" t="s">
        <v>2476</v>
      </c>
      <c r="H40" s="58">
        <v>2022</v>
      </c>
    </row>
    <row r="41" spans="1:8" ht="60" x14ac:dyDescent="0.25">
      <c r="A41" s="22">
        <v>28</v>
      </c>
      <c r="B41" s="24" t="s">
        <v>2477</v>
      </c>
      <c r="C41" s="27"/>
      <c r="D41" s="27"/>
      <c r="E41" s="27" t="s">
        <v>7</v>
      </c>
      <c r="F41" s="24" t="s">
        <v>2478</v>
      </c>
      <c r="G41" s="24" t="s">
        <v>2479</v>
      </c>
      <c r="H41" s="58">
        <v>2022</v>
      </c>
    </row>
    <row r="42" spans="1:8" ht="60" x14ac:dyDescent="0.25">
      <c r="A42" s="22">
        <v>29</v>
      </c>
      <c r="B42" s="24" t="s">
        <v>2480</v>
      </c>
      <c r="C42" s="27"/>
      <c r="D42" s="27"/>
      <c r="E42" s="27" t="s">
        <v>7</v>
      </c>
      <c r="F42" s="24" t="s">
        <v>2481</v>
      </c>
      <c r="G42" s="24" t="s">
        <v>2482</v>
      </c>
      <c r="H42" s="58">
        <v>2032</v>
      </c>
    </row>
    <row r="43" spans="1:8" ht="75" x14ac:dyDescent="0.25">
      <c r="A43" s="22">
        <v>30</v>
      </c>
      <c r="B43" s="24" t="s">
        <v>2483</v>
      </c>
      <c r="C43" s="27"/>
      <c r="D43" s="27"/>
      <c r="E43" s="27" t="s">
        <v>7</v>
      </c>
      <c r="F43" s="24" t="s">
        <v>2484</v>
      </c>
      <c r="G43" s="24" t="s">
        <v>2485</v>
      </c>
      <c r="H43" s="58">
        <v>2022</v>
      </c>
    </row>
    <row r="44" spans="1:8" ht="45" x14ac:dyDescent="0.25">
      <c r="A44" s="22">
        <v>31</v>
      </c>
      <c r="B44" s="24" t="s">
        <v>377</v>
      </c>
      <c r="C44" s="27"/>
      <c r="D44" s="27"/>
      <c r="E44" s="27" t="s">
        <v>7</v>
      </c>
      <c r="F44" s="24" t="s">
        <v>2486</v>
      </c>
      <c r="G44" s="24" t="s">
        <v>2487</v>
      </c>
      <c r="H44" s="58">
        <v>2022</v>
      </c>
    </row>
    <row r="45" spans="1:8" ht="45" x14ac:dyDescent="0.25">
      <c r="A45" s="22">
        <v>32</v>
      </c>
      <c r="B45" s="24" t="s">
        <v>2488</v>
      </c>
      <c r="C45" s="27"/>
      <c r="D45" s="27" t="s">
        <v>7</v>
      </c>
      <c r="E45" s="27"/>
      <c r="F45" s="24" t="s">
        <v>2489</v>
      </c>
      <c r="G45" s="24" t="s">
        <v>2490</v>
      </c>
      <c r="H45" s="108">
        <v>2022</v>
      </c>
    </row>
    <row r="46" spans="1:8" ht="75" x14ac:dyDescent="0.25">
      <c r="A46" s="22">
        <v>33</v>
      </c>
      <c r="B46" s="24" t="s">
        <v>2491</v>
      </c>
      <c r="C46" s="27"/>
      <c r="D46" s="27"/>
      <c r="E46" s="27" t="s">
        <v>7</v>
      </c>
      <c r="F46" s="24" t="s">
        <v>2492</v>
      </c>
      <c r="G46" s="24" t="s">
        <v>2493</v>
      </c>
      <c r="H46" s="58">
        <v>2022</v>
      </c>
    </row>
    <row r="47" spans="1:8" ht="60" x14ac:dyDescent="0.25">
      <c r="A47" s="22">
        <v>34</v>
      </c>
      <c r="B47" s="24" t="s">
        <v>2494</v>
      </c>
      <c r="C47" s="27"/>
      <c r="D47" s="27"/>
      <c r="E47" s="27" t="s">
        <v>7</v>
      </c>
      <c r="F47" s="24" t="s">
        <v>2495</v>
      </c>
      <c r="G47" s="24" t="s">
        <v>2496</v>
      </c>
      <c r="H47" s="58">
        <v>2022</v>
      </c>
    </row>
    <row r="48" spans="1:8" ht="45" x14ac:dyDescent="0.25">
      <c r="A48" s="22">
        <v>35</v>
      </c>
      <c r="B48" s="24" t="s">
        <v>2497</v>
      </c>
      <c r="C48" s="27" t="s">
        <v>7</v>
      </c>
      <c r="D48" s="27"/>
      <c r="E48" s="27"/>
      <c r="F48" s="24" t="s">
        <v>2498</v>
      </c>
      <c r="G48" s="150" t="s">
        <v>2900</v>
      </c>
      <c r="H48" s="58">
        <v>2022</v>
      </c>
    </row>
    <row r="49" spans="1:8" ht="75" x14ac:dyDescent="0.25">
      <c r="A49" s="22">
        <v>36</v>
      </c>
      <c r="B49" s="24" t="s">
        <v>2499</v>
      </c>
      <c r="C49" s="27" t="s">
        <v>7</v>
      </c>
      <c r="D49" s="27"/>
      <c r="E49" s="27"/>
      <c r="F49" s="24" t="s">
        <v>2500</v>
      </c>
      <c r="G49" s="24" t="s">
        <v>2501</v>
      </c>
      <c r="H49" s="58">
        <v>2022</v>
      </c>
    </row>
    <row r="50" spans="1:8" ht="60" x14ac:dyDescent="0.25">
      <c r="A50" s="22">
        <v>37</v>
      </c>
      <c r="B50" s="24" t="s">
        <v>2502</v>
      </c>
      <c r="C50" s="27" t="s">
        <v>7</v>
      </c>
      <c r="D50" s="27"/>
      <c r="E50" s="27"/>
      <c r="F50" s="24" t="s">
        <v>2503</v>
      </c>
      <c r="G50" s="24" t="s">
        <v>2504</v>
      </c>
      <c r="H50" s="58">
        <v>2022</v>
      </c>
    </row>
    <row r="51" spans="1:8" ht="45" x14ac:dyDescent="0.25">
      <c r="A51" s="22">
        <v>38</v>
      </c>
      <c r="B51" s="24" t="s">
        <v>2869</v>
      </c>
      <c r="C51" s="136" t="s">
        <v>2870</v>
      </c>
      <c r="D51" s="136"/>
      <c r="E51" s="136"/>
      <c r="F51" s="24" t="s">
        <v>2871</v>
      </c>
      <c r="G51" s="150" t="s">
        <v>2872</v>
      </c>
      <c r="H51" s="151">
        <v>2018</v>
      </c>
    </row>
    <row r="52" spans="1:8" ht="183" customHeight="1" x14ac:dyDescent="0.25">
      <c r="A52" s="22">
        <v>39</v>
      </c>
      <c r="B52" s="24" t="s">
        <v>2873</v>
      </c>
      <c r="C52" s="136" t="s">
        <v>7</v>
      </c>
      <c r="D52" s="136"/>
      <c r="E52" s="139"/>
      <c r="F52" s="24" t="s">
        <v>2874</v>
      </c>
      <c r="G52" s="150" t="s">
        <v>2875</v>
      </c>
      <c r="H52" s="137">
        <v>2020</v>
      </c>
    </row>
    <row r="53" spans="1:8" ht="75" x14ac:dyDescent="0.25">
      <c r="A53" s="22">
        <v>40</v>
      </c>
      <c r="B53" s="24" t="s">
        <v>2876</v>
      </c>
      <c r="C53" s="136" t="s">
        <v>7</v>
      </c>
      <c r="D53" s="136"/>
      <c r="E53" s="136"/>
      <c r="F53" s="24" t="s">
        <v>2877</v>
      </c>
      <c r="G53" s="150" t="s">
        <v>2875</v>
      </c>
      <c r="H53" s="137">
        <v>2019</v>
      </c>
    </row>
    <row r="54" spans="1:8" ht="75" x14ac:dyDescent="0.25">
      <c r="A54" s="22">
        <v>41</v>
      </c>
      <c r="B54" s="24" t="s">
        <v>2878</v>
      </c>
      <c r="C54" s="136" t="s">
        <v>7</v>
      </c>
      <c r="D54" s="139"/>
      <c r="E54" s="136"/>
      <c r="F54" s="24" t="s">
        <v>2879</v>
      </c>
      <c r="G54" s="150" t="s">
        <v>2875</v>
      </c>
      <c r="H54" s="137">
        <v>2019</v>
      </c>
    </row>
    <row r="55" spans="1:8" ht="120" x14ac:dyDescent="0.25">
      <c r="A55" s="22">
        <v>42</v>
      </c>
      <c r="B55" s="24" t="s">
        <v>2880</v>
      </c>
      <c r="C55" s="136" t="s">
        <v>7</v>
      </c>
      <c r="D55" s="136"/>
      <c r="E55" s="136"/>
      <c r="F55" s="24" t="s">
        <v>2881</v>
      </c>
      <c r="G55" s="150" t="s">
        <v>2882</v>
      </c>
      <c r="H55" s="137">
        <v>2020</v>
      </c>
    </row>
    <row r="56" spans="1:8" ht="135" x14ac:dyDescent="0.25">
      <c r="A56" s="22">
        <v>43</v>
      </c>
      <c r="B56" s="24" t="s">
        <v>2883</v>
      </c>
      <c r="C56" s="136" t="s">
        <v>7</v>
      </c>
      <c r="D56" s="136"/>
      <c r="E56" s="136"/>
      <c r="F56" s="24" t="s">
        <v>2884</v>
      </c>
      <c r="G56" s="150" t="s">
        <v>2875</v>
      </c>
      <c r="H56" s="137">
        <v>2023</v>
      </c>
    </row>
    <row r="57" spans="1:8" ht="315" x14ac:dyDescent="0.25">
      <c r="A57" s="22">
        <v>44</v>
      </c>
      <c r="B57" s="24" t="s">
        <v>2885</v>
      </c>
      <c r="C57" s="136" t="s">
        <v>7</v>
      </c>
      <c r="D57" s="136"/>
      <c r="E57" s="136"/>
      <c r="F57" s="24" t="s">
        <v>2886</v>
      </c>
      <c r="G57" s="150" t="s">
        <v>2887</v>
      </c>
      <c r="H57" s="108">
        <v>2022</v>
      </c>
    </row>
    <row r="58" spans="1:8" ht="165" x14ac:dyDescent="0.25">
      <c r="A58" s="22">
        <v>45</v>
      </c>
      <c r="B58" s="24" t="s">
        <v>2888</v>
      </c>
      <c r="C58" s="136" t="s">
        <v>7</v>
      </c>
      <c r="D58" s="136"/>
      <c r="E58" s="136"/>
      <c r="F58" s="24" t="s">
        <v>2889</v>
      </c>
      <c r="G58" s="24" t="s">
        <v>2890</v>
      </c>
      <c r="H58" s="137">
        <v>2023</v>
      </c>
    </row>
    <row r="59" spans="1:8" ht="45" x14ac:dyDescent="0.25">
      <c r="A59" s="22">
        <v>46</v>
      </c>
      <c r="B59" s="24" t="s">
        <v>2891</v>
      </c>
      <c r="C59" s="136" t="s">
        <v>7</v>
      </c>
      <c r="D59" s="136"/>
      <c r="E59" s="136"/>
      <c r="F59" s="24" t="s">
        <v>2892</v>
      </c>
      <c r="G59" s="24" t="s">
        <v>2893</v>
      </c>
      <c r="H59" s="137">
        <v>2021</v>
      </c>
    </row>
    <row r="60" spans="1:8" ht="45" x14ac:dyDescent="0.25">
      <c r="A60" s="22">
        <v>47</v>
      </c>
      <c r="B60" s="24" t="s">
        <v>2891</v>
      </c>
      <c r="C60" s="136" t="s">
        <v>7</v>
      </c>
      <c r="D60" s="136"/>
      <c r="E60" s="136"/>
      <c r="F60" s="24" t="s">
        <v>2894</v>
      </c>
      <c r="G60" s="150" t="s">
        <v>2895</v>
      </c>
      <c r="H60" s="137">
        <v>2021</v>
      </c>
    </row>
    <row r="61" spans="1:8" ht="45" x14ac:dyDescent="0.25">
      <c r="A61" s="22">
        <v>48</v>
      </c>
      <c r="B61" s="24" t="s">
        <v>2891</v>
      </c>
      <c r="C61" s="136" t="s">
        <v>7</v>
      </c>
      <c r="D61" s="136"/>
      <c r="E61" s="136"/>
      <c r="F61" s="24" t="s">
        <v>2896</v>
      </c>
      <c r="G61" s="24" t="s">
        <v>2893</v>
      </c>
      <c r="H61" s="137">
        <v>2021</v>
      </c>
    </row>
    <row r="62" spans="1:8" ht="120" x14ac:dyDescent="0.25">
      <c r="A62" s="22">
        <v>49</v>
      </c>
      <c r="B62" s="24" t="s">
        <v>2897</v>
      </c>
      <c r="C62" s="136" t="s">
        <v>7</v>
      </c>
      <c r="D62" s="136"/>
      <c r="E62" s="136"/>
      <c r="F62" s="24" t="s">
        <v>2898</v>
      </c>
      <c r="G62" s="150" t="s">
        <v>2899</v>
      </c>
      <c r="H62" s="137">
        <v>2018</v>
      </c>
    </row>
    <row r="64" spans="1:8" ht="19.5" customHeight="1" x14ac:dyDescent="0.25">
      <c r="A64" s="21" t="s">
        <v>25</v>
      </c>
    </row>
    <row r="65" spans="1:1" ht="17.25" x14ac:dyDescent="0.25">
      <c r="A65" s="77" t="s">
        <v>311</v>
      </c>
    </row>
  </sheetData>
  <mergeCells count="6">
    <mergeCell ref="H11:H12"/>
    <mergeCell ref="G11:G12"/>
    <mergeCell ref="A11:A12"/>
    <mergeCell ref="B11:B12"/>
    <mergeCell ref="C11:E11"/>
    <mergeCell ref="F11:F12"/>
  </mergeCells>
  <conditionalFormatting sqref="C49">
    <cfRule type="duplicateValues" dxfId="903" priority="111"/>
  </conditionalFormatting>
  <conditionalFormatting sqref="C48">
    <cfRule type="duplicateValues" dxfId="902" priority="110"/>
  </conditionalFormatting>
  <conditionalFormatting sqref="C46">
    <cfRule type="duplicateValues" dxfId="901" priority="109"/>
  </conditionalFormatting>
  <conditionalFormatting sqref="C47">
    <cfRule type="duplicateValues" dxfId="900" priority="108"/>
  </conditionalFormatting>
  <conditionalFormatting sqref="C45">
    <cfRule type="duplicateValues" dxfId="899" priority="107"/>
  </conditionalFormatting>
  <conditionalFormatting sqref="C44">
    <cfRule type="duplicateValues" dxfId="898" priority="106"/>
  </conditionalFormatting>
  <conditionalFormatting sqref="C43">
    <cfRule type="duplicateValues" dxfId="897" priority="105"/>
  </conditionalFormatting>
  <conditionalFormatting sqref="C41">
    <cfRule type="duplicateValues" dxfId="896" priority="104"/>
  </conditionalFormatting>
  <conditionalFormatting sqref="C42">
    <cfRule type="duplicateValues" dxfId="895" priority="103"/>
  </conditionalFormatting>
  <conditionalFormatting sqref="D40">
    <cfRule type="duplicateValues" dxfId="894" priority="102"/>
  </conditionalFormatting>
  <conditionalFormatting sqref="D38">
    <cfRule type="duplicateValues" dxfId="893" priority="101"/>
  </conditionalFormatting>
  <conditionalFormatting sqref="D39">
    <cfRule type="duplicateValues" dxfId="892" priority="100"/>
  </conditionalFormatting>
  <conditionalFormatting sqref="E37">
    <cfRule type="duplicateValues" dxfId="891" priority="99"/>
  </conditionalFormatting>
  <conditionalFormatting sqref="E36">
    <cfRule type="duplicateValues" dxfId="890" priority="95"/>
  </conditionalFormatting>
  <conditionalFormatting sqref="D35">
    <cfRule type="duplicateValues" dxfId="889" priority="94"/>
  </conditionalFormatting>
  <conditionalFormatting sqref="D34">
    <cfRule type="duplicateValues" dxfId="888" priority="93"/>
  </conditionalFormatting>
  <conditionalFormatting sqref="E33">
    <cfRule type="duplicateValues" dxfId="887" priority="92"/>
  </conditionalFormatting>
  <conditionalFormatting sqref="D32">
    <cfRule type="duplicateValues" dxfId="886" priority="91"/>
  </conditionalFormatting>
  <conditionalFormatting sqref="D30">
    <cfRule type="duplicateValues" dxfId="885" priority="90"/>
  </conditionalFormatting>
  <conditionalFormatting sqref="E29">
    <cfRule type="duplicateValues" dxfId="884" priority="89"/>
  </conditionalFormatting>
  <conditionalFormatting sqref="D28">
    <cfRule type="duplicateValues" dxfId="883" priority="88"/>
  </conditionalFormatting>
  <conditionalFormatting sqref="D27">
    <cfRule type="duplicateValues" dxfId="882" priority="87"/>
  </conditionalFormatting>
  <conditionalFormatting sqref="D26">
    <cfRule type="duplicateValues" dxfId="881" priority="86"/>
  </conditionalFormatting>
  <conditionalFormatting sqref="D24">
    <cfRule type="duplicateValues" dxfId="880" priority="85"/>
  </conditionalFormatting>
  <conditionalFormatting sqref="D23">
    <cfRule type="duplicateValues" dxfId="879" priority="84"/>
  </conditionalFormatting>
  <conditionalFormatting sqref="D19">
    <cfRule type="duplicateValues" dxfId="878" priority="83"/>
  </conditionalFormatting>
  <conditionalFormatting sqref="D17">
    <cfRule type="duplicateValues" dxfId="877" priority="82"/>
  </conditionalFormatting>
  <conditionalFormatting sqref="D16">
    <cfRule type="duplicateValues" dxfId="876" priority="81"/>
  </conditionalFormatting>
  <conditionalFormatting sqref="D15">
    <cfRule type="duplicateValues" dxfId="875" priority="80"/>
  </conditionalFormatting>
  <conditionalFormatting sqref="E14">
    <cfRule type="duplicateValues" dxfId="874" priority="79"/>
  </conditionalFormatting>
  <conditionalFormatting sqref="E15">
    <cfRule type="duplicateValues" dxfId="873" priority="78"/>
  </conditionalFormatting>
  <conditionalFormatting sqref="E19">
    <cfRule type="duplicateValues" dxfId="872" priority="77"/>
  </conditionalFormatting>
  <conditionalFormatting sqref="E21">
    <cfRule type="duplicateValues" dxfId="871" priority="76"/>
  </conditionalFormatting>
  <conditionalFormatting sqref="E22">
    <cfRule type="duplicateValues" dxfId="870" priority="75"/>
  </conditionalFormatting>
  <conditionalFormatting sqref="E25">
    <cfRule type="duplicateValues" dxfId="869" priority="74"/>
  </conditionalFormatting>
  <conditionalFormatting sqref="D29">
    <cfRule type="duplicateValues" dxfId="868" priority="73"/>
  </conditionalFormatting>
  <conditionalFormatting sqref="E31">
    <cfRule type="duplicateValues" dxfId="867" priority="72"/>
  </conditionalFormatting>
  <conditionalFormatting sqref="E32">
    <cfRule type="duplicateValues" dxfId="866" priority="71"/>
  </conditionalFormatting>
  <conditionalFormatting sqref="E34">
    <cfRule type="duplicateValues" dxfId="865" priority="70"/>
  </conditionalFormatting>
  <conditionalFormatting sqref="C37">
    <cfRule type="duplicateValues" dxfId="864" priority="66"/>
  </conditionalFormatting>
  <conditionalFormatting sqref="E38">
    <cfRule type="duplicateValues" dxfId="863" priority="65"/>
  </conditionalFormatting>
  <conditionalFormatting sqref="E40">
    <cfRule type="duplicateValues" dxfId="862" priority="64"/>
  </conditionalFormatting>
  <conditionalFormatting sqref="E41">
    <cfRule type="duplicateValues" dxfId="861" priority="63"/>
  </conditionalFormatting>
  <conditionalFormatting sqref="D42">
    <cfRule type="duplicateValues" dxfId="860" priority="62"/>
  </conditionalFormatting>
  <conditionalFormatting sqref="D44">
    <cfRule type="duplicateValues" dxfId="859" priority="61"/>
  </conditionalFormatting>
  <conditionalFormatting sqref="D45">
    <cfRule type="duplicateValues" dxfId="858" priority="60"/>
  </conditionalFormatting>
  <conditionalFormatting sqref="D46">
    <cfRule type="duplicateValues" dxfId="857" priority="59"/>
  </conditionalFormatting>
  <conditionalFormatting sqref="E47">
    <cfRule type="duplicateValues" dxfId="856" priority="58"/>
  </conditionalFormatting>
  <conditionalFormatting sqref="E48">
    <cfRule type="duplicateValues" dxfId="855" priority="57"/>
  </conditionalFormatting>
  <conditionalFormatting sqref="D49">
    <cfRule type="duplicateValues" dxfId="854" priority="56"/>
  </conditionalFormatting>
  <conditionalFormatting sqref="E16">
    <cfRule type="duplicateValues" dxfId="853" priority="55"/>
  </conditionalFormatting>
  <conditionalFormatting sqref="E17">
    <cfRule type="duplicateValues" dxfId="852" priority="54"/>
  </conditionalFormatting>
  <conditionalFormatting sqref="D18">
    <cfRule type="duplicateValues" dxfId="851" priority="53"/>
  </conditionalFormatting>
  <conditionalFormatting sqref="C19">
    <cfRule type="duplicateValues" dxfId="850" priority="52"/>
  </conditionalFormatting>
  <conditionalFormatting sqref="D20">
    <cfRule type="duplicateValues" dxfId="849" priority="51"/>
  </conditionalFormatting>
  <conditionalFormatting sqref="D21">
    <cfRule type="duplicateValues" dxfId="848" priority="50"/>
  </conditionalFormatting>
  <conditionalFormatting sqref="D22">
    <cfRule type="duplicateValues" dxfId="847" priority="49"/>
  </conditionalFormatting>
  <conditionalFormatting sqref="E23">
    <cfRule type="duplicateValues" dxfId="846" priority="48"/>
  </conditionalFormatting>
  <conditionalFormatting sqref="E24">
    <cfRule type="duplicateValues" dxfId="845" priority="47"/>
  </conditionalFormatting>
  <conditionalFormatting sqref="D25">
    <cfRule type="duplicateValues" dxfId="844" priority="46"/>
  </conditionalFormatting>
  <conditionalFormatting sqref="E26">
    <cfRule type="duplicateValues" dxfId="843" priority="45"/>
  </conditionalFormatting>
  <conditionalFormatting sqref="E28">
    <cfRule type="duplicateValues" dxfId="842" priority="44"/>
  </conditionalFormatting>
  <conditionalFormatting sqref="E27">
    <cfRule type="duplicateValues" dxfId="841" priority="43"/>
  </conditionalFormatting>
  <conditionalFormatting sqref="E30">
    <cfRule type="duplicateValues" dxfId="840" priority="42"/>
  </conditionalFormatting>
  <conditionalFormatting sqref="D31">
    <cfRule type="duplicateValues" dxfId="839" priority="41"/>
  </conditionalFormatting>
  <conditionalFormatting sqref="D33">
    <cfRule type="duplicateValues" dxfId="838" priority="40"/>
  </conditionalFormatting>
  <conditionalFormatting sqref="E35">
    <cfRule type="duplicateValues" dxfId="837" priority="39"/>
  </conditionalFormatting>
  <conditionalFormatting sqref="D36">
    <cfRule type="duplicateValues" dxfId="836" priority="38"/>
  </conditionalFormatting>
  <conditionalFormatting sqref="E42">
    <cfRule type="duplicateValues" dxfId="835" priority="36"/>
  </conditionalFormatting>
  <conditionalFormatting sqref="E43">
    <cfRule type="duplicateValues" dxfId="834" priority="35"/>
  </conditionalFormatting>
  <conditionalFormatting sqref="E44">
    <cfRule type="duplicateValues" dxfId="833" priority="34"/>
  </conditionalFormatting>
  <conditionalFormatting sqref="E46">
    <cfRule type="duplicateValues" dxfId="832" priority="33"/>
  </conditionalFormatting>
  <conditionalFormatting sqref="D62">
    <cfRule type="duplicateValues" dxfId="831" priority="30"/>
  </conditionalFormatting>
  <conditionalFormatting sqref="D60">
    <cfRule type="duplicateValues" dxfId="830" priority="29"/>
  </conditionalFormatting>
  <conditionalFormatting sqref="D59">
    <cfRule type="duplicateValues" dxfId="829" priority="28"/>
  </conditionalFormatting>
  <conditionalFormatting sqref="D55">
    <cfRule type="duplicateValues" dxfId="828" priority="27"/>
  </conditionalFormatting>
  <conditionalFormatting sqref="D53">
    <cfRule type="duplicateValues" dxfId="827" priority="26"/>
  </conditionalFormatting>
  <conditionalFormatting sqref="D52">
    <cfRule type="duplicateValues" dxfId="826" priority="25"/>
  </conditionalFormatting>
  <conditionalFormatting sqref="E51">
    <cfRule type="duplicateValues" dxfId="825" priority="24"/>
  </conditionalFormatting>
  <conditionalFormatting sqref="E55">
    <cfRule type="duplicateValues" dxfId="824" priority="23"/>
  </conditionalFormatting>
  <conditionalFormatting sqref="E57">
    <cfRule type="duplicateValues" dxfId="823" priority="22"/>
  </conditionalFormatting>
  <conditionalFormatting sqref="E58">
    <cfRule type="duplicateValues" dxfId="822" priority="21"/>
  </conditionalFormatting>
  <conditionalFormatting sqref="E61">
    <cfRule type="duplicateValues" dxfId="821" priority="20"/>
  </conditionalFormatting>
  <conditionalFormatting sqref="C52">
    <cfRule type="duplicateValues" dxfId="820" priority="19"/>
  </conditionalFormatting>
  <conditionalFormatting sqref="E53">
    <cfRule type="duplicateValues" dxfId="819" priority="18"/>
  </conditionalFormatting>
  <conditionalFormatting sqref="C54">
    <cfRule type="duplicateValues" dxfId="818" priority="17"/>
  </conditionalFormatting>
  <conditionalFormatting sqref="C55">
    <cfRule type="duplicateValues" dxfId="817" priority="16"/>
  </conditionalFormatting>
  <conditionalFormatting sqref="D56">
    <cfRule type="duplicateValues" dxfId="816" priority="15"/>
  </conditionalFormatting>
  <conditionalFormatting sqref="D57">
    <cfRule type="duplicateValues" dxfId="815" priority="14"/>
  </conditionalFormatting>
  <conditionalFormatting sqref="D58">
    <cfRule type="duplicateValues" dxfId="814" priority="13"/>
  </conditionalFormatting>
  <conditionalFormatting sqref="E59">
    <cfRule type="duplicateValues" dxfId="813" priority="12"/>
  </conditionalFormatting>
  <conditionalFormatting sqref="E60">
    <cfRule type="duplicateValues" dxfId="812" priority="11"/>
  </conditionalFormatting>
  <conditionalFormatting sqref="D61">
    <cfRule type="duplicateValues" dxfId="811" priority="10"/>
  </conditionalFormatting>
  <conditionalFormatting sqref="E62">
    <cfRule type="duplicateValues" dxfId="810" priority="9"/>
  </conditionalFormatting>
  <conditionalFormatting sqref="C53">
    <cfRule type="duplicateValues" dxfId="809" priority="8"/>
  </conditionalFormatting>
  <conditionalFormatting sqref="C56">
    <cfRule type="duplicateValues" dxfId="808" priority="7"/>
  </conditionalFormatting>
  <conditionalFormatting sqref="C51:D51 E54 E56">
    <cfRule type="duplicateValues" dxfId="807" priority="31"/>
  </conditionalFormatting>
  <conditionalFormatting sqref="C57">
    <cfRule type="duplicateValues" dxfId="806" priority="6"/>
  </conditionalFormatting>
  <conditionalFormatting sqref="C58">
    <cfRule type="duplicateValues" dxfId="805" priority="5"/>
  </conditionalFormatting>
  <conditionalFormatting sqref="C59">
    <cfRule type="duplicateValues" dxfId="804" priority="4"/>
  </conditionalFormatting>
  <conditionalFormatting sqref="C60">
    <cfRule type="duplicateValues" dxfId="803" priority="3"/>
  </conditionalFormatting>
  <conditionalFormatting sqref="C61">
    <cfRule type="duplicateValues" dxfId="802" priority="2"/>
  </conditionalFormatting>
  <conditionalFormatting sqref="C62">
    <cfRule type="duplicateValues" dxfId="801" priority="1"/>
  </conditionalFormatting>
  <conditionalFormatting sqref="C50">
    <cfRule type="duplicateValues" dxfId="800" priority="478"/>
  </conditionalFormatting>
  <conditionalFormatting sqref="D43 C14:D14 C38:C40 E39 D37 C15:C18 E18 E20 D41 D50:E50 E45 D47:D48 E49 C20:C36">
    <cfRule type="duplicateValues" dxfId="799" priority="479"/>
  </conditionalFormatting>
  <dataValidations count="1">
    <dataValidation type="list" allowBlank="1" showInputMessage="1" showErrorMessage="1" sqref="C52:D52 C54 C53:E53 E54 C55:E62 C14:E51">
      <formula1>$B$4:$B$5</formula1>
    </dataValidation>
  </dataValidations>
  <hyperlinks>
    <hyperlink ref="H1" location="'Daftar Tabel'!A1" display="&lt;&lt;&lt; Daftar Tabel"/>
    <hyperlink ref="G51" r:id="rId1"/>
    <hyperlink ref="G52" r:id="rId2"/>
    <hyperlink ref="G53" r:id="rId3"/>
    <hyperlink ref="G54" r:id="rId4"/>
    <hyperlink ref="G56" r:id="rId5"/>
    <hyperlink ref="G57" r:id="rId6"/>
    <hyperlink ref="G60" r:id="rId7" display="http://bit.ly/PosDoc_UlyaKencana"/>
    <hyperlink ref="G62" r:id="rId8"/>
    <hyperlink ref="G55" r:id="rId9"/>
    <hyperlink ref="G48" r:id="rId10"/>
  </hyperlinks>
  <pageMargins left="0.7" right="0.7" top="0.75" bottom="0.75" header="0.3" footer="0.3"/>
  <pageSetup orientation="portrait"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J68"/>
  <sheetViews>
    <sheetView zoomScale="160" zoomScaleNormal="160" workbookViewId="0">
      <pane ySplit="5" topLeftCell="A27" activePane="bottomLeft" state="frozen"/>
      <selection pane="bottomLeft" activeCell="I31" sqref="I31"/>
    </sheetView>
  </sheetViews>
  <sheetFormatPr defaultColWidth="8.85546875" defaultRowHeight="15" x14ac:dyDescent="0.25"/>
  <cols>
    <col min="1" max="1" width="12.42578125" style="5" customWidth="1"/>
    <col min="2" max="2" width="11.140625" style="5" customWidth="1"/>
    <col min="3" max="8" width="10.5703125" style="5" customWidth="1"/>
    <col min="9" max="9" width="14.5703125" style="5" bestFit="1" customWidth="1"/>
    <col min="10" max="16384" width="8.85546875" style="5"/>
  </cols>
  <sheetData>
    <row r="1" spans="1:9" x14ac:dyDescent="0.25">
      <c r="A1" s="5" t="s">
        <v>78</v>
      </c>
      <c r="I1" s="85" t="s">
        <v>304</v>
      </c>
    </row>
    <row r="3" spans="1:9" ht="29.45" customHeight="1" x14ac:dyDescent="0.25">
      <c r="A3" s="187" t="s">
        <v>66</v>
      </c>
      <c r="B3" s="187" t="s">
        <v>57</v>
      </c>
      <c r="C3" s="185" t="s">
        <v>67</v>
      </c>
      <c r="D3" s="186"/>
      <c r="E3" s="185" t="s">
        <v>68</v>
      </c>
      <c r="F3" s="186"/>
      <c r="G3" s="185" t="s">
        <v>69</v>
      </c>
      <c r="H3" s="186"/>
    </row>
    <row r="4" spans="1:9" ht="25.5" x14ac:dyDescent="0.25">
      <c r="A4" s="188"/>
      <c r="B4" s="188"/>
      <c r="C4" s="30" t="s">
        <v>70</v>
      </c>
      <c r="D4" s="30" t="s">
        <v>58</v>
      </c>
      <c r="E4" s="30" t="s">
        <v>59</v>
      </c>
      <c r="F4" s="30" t="s">
        <v>80</v>
      </c>
      <c r="G4" s="31" t="s">
        <v>59</v>
      </c>
      <c r="H4" s="30" t="s">
        <v>80</v>
      </c>
    </row>
    <row r="5" spans="1:9" x14ac:dyDescent="0.25">
      <c r="A5" s="32">
        <v>1</v>
      </c>
      <c r="B5" s="32">
        <v>2</v>
      </c>
      <c r="C5" s="32">
        <v>3</v>
      </c>
      <c r="D5" s="32">
        <v>4</v>
      </c>
      <c r="E5" s="32">
        <v>5</v>
      </c>
      <c r="F5" s="32">
        <v>6</v>
      </c>
      <c r="G5" s="33">
        <v>7</v>
      </c>
      <c r="H5" s="32">
        <v>8</v>
      </c>
    </row>
    <row r="6" spans="1:9" ht="14.45" customHeight="1" x14ac:dyDescent="0.25">
      <c r="A6" s="181" t="s">
        <v>227</v>
      </c>
      <c r="B6" s="182"/>
      <c r="C6" s="182"/>
      <c r="D6" s="182"/>
      <c r="E6" s="182"/>
      <c r="F6" s="182"/>
      <c r="G6" s="182"/>
      <c r="H6" s="183"/>
    </row>
    <row r="7" spans="1:9" x14ac:dyDescent="0.25">
      <c r="A7" s="34" t="s">
        <v>60</v>
      </c>
      <c r="B7" s="27"/>
      <c r="C7" s="27">
        <v>40</v>
      </c>
      <c r="D7" s="27">
        <v>40</v>
      </c>
      <c r="E7" s="27">
        <v>40</v>
      </c>
      <c r="F7" s="27"/>
      <c r="G7" s="35">
        <v>40</v>
      </c>
      <c r="H7" s="27"/>
    </row>
    <row r="8" spans="1:9" x14ac:dyDescent="0.25">
      <c r="A8" s="34" t="s">
        <v>61</v>
      </c>
      <c r="B8" s="27"/>
      <c r="C8" s="27">
        <v>49</v>
      </c>
      <c r="D8" s="27">
        <v>35</v>
      </c>
      <c r="E8" s="27">
        <v>35</v>
      </c>
      <c r="F8" s="27"/>
      <c r="G8" s="35">
        <v>75</v>
      </c>
      <c r="H8" s="27"/>
    </row>
    <row r="9" spans="1:9" x14ac:dyDescent="0.25">
      <c r="A9" s="34" t="s">
        <v>62</v>
      </c>
      <c r="B9" s="27"/>
      <c r="C9" s="27">
        <v>31</v>
      </c>
      <c r="D9" s="27">
        <v>31</v>
      </c>
      <c r="E9" s="27">
        <v>31</v>
      </c>
      <c r="F9" s="27"/>
      <c r="G9" s="35">
        <v>106</v>
      </c>
      <c r="H9" s="27"/>
    </row>
    <row r="10" spans="1:9" x14ac:dyDescent="0.25">
      <c r="A10" s="34" t="s">
        <v>63</v>
      </c>
      <c r="B10" s="27"/>
      <c r="C10" s="27">
        <v>32</v>
      </c>
      <c r="D10" s="27">
        <v>32</v>
      </c>
      <c r="E10" s="27">
        <v>32</v>
      </c>
      <c r="F10" s="27"/>
      <c r="G10" s="35">
        <v>137</v>
      </c>
      <c r="H10" s="27"/>
    </row>
    <row r="11" spans="1:9" x14ac:dyDescent="0.25">
      <c r="A11" s="34" t="s">
        <v>64</v>
      </c>
      <c r="B11" s="27"/>
      <c r="C11" s="27">
        <v>36</v>
      </c>
      <c r="D11" s="27">
        <v>36</v>
      </c>
      <c r="E11" s="27">
        <v>34</v>
      </c>
      <c r="F11" s="27"/>
      <c r="G11" s="35">
        <v>123</v>
      </c>
      <c r="H11" s="27"/>
    </row>
    <row r="12" spans="1:9" x14ac:dyDescent="0.25">
      <c r="A12" s="181" t="s">
        <v>29</v>
      </c>
      <c r="B12" s="183"/>
      <c r="C12" s="36">
        <f t="shared" ref="C12:F12" si="0">SUM(C7:C11)</f>
        <v>188</v>
      </c>
      <c r="D12" s="36">
        <f t="shared" si="0"/>
        <v>174</v>
      </c>
      <c r="E12" s="36">
        <f t="shared" si="0"/>
        <v>172</v>
      </c>
      <c r="F12" s="36">
        <f t="shared" si="0"/>
        <v>0</v>
      </c>
      <c r="G12" s="181">
        <f>SUM(G11:H11)</f>
        <v>123</v>
      </c>
      <c r="H12" s="183"/>
    </row>
    <row r="13" spans="1:9" ht="14.45" customHeight="1" x14ac:dyDescent="0.25">
      <c r="A13" s="181" t="s">
        <v>228</v>
      </c>
      <c r="B13" s="182"/>
      <c r="C13" s="182"/>
      <c r="D13" s="182"/>
      <c r="E13" s="182"/>
      <c r="F13" s="182"/>
      <c r="G13" s="182"/>
      <c r="H13" s="183"/>
    </row>
    <row r="14" spans="1:9" x14ac:dyDescent="0.25">
      <c r="A14" s="34" t="s">
        <v>60</v>
      </c>
      <c r="B14" s="27"/>
      <c r="C14" s="27">
        <v>199</v>
      </c>
      <c r="D14" s="27">
        <v>197</v>
      </c>
      <c r="E14" s="27">
        <v>186</v>
      </c>
      <c r="F14" s="27"/>
      <c r="G14" s="35">
        <v>186</v>
      </c>
      <c r="H14" s="27"/>
    </row>
    <row r="15" spans="1:9" x14ac:dyDescent="0.25">
      <c r="A15" s="34" t="s">
        <v>61</v>
      </c>
      <c r="B15" s="27"/>
      <c r="C15" s="27">
        <v>262</v>
      </c>
      <c r="D15" s="27">
        <v>248</v>
      </c>
      <c r="E15" s="27">
        <v>248</v>
      </c>
      <c r="F15" s="27"/>
      <c r="G15" s="35">
        <v>434</v>
      </c>
      <c r="H15" s="27"/>
    </row>
    <row r="16" spans="1:9" x14ac:dyDescent="0.25">
      <c r="A16" s="34" t="s">
        <v>62</v>
      </c>
      <c r="B16" s="27"/>
      <c r="C16" s="27">
        <v>138</v>
      </c>
      <c r="D16" s="27">
        <v>109</v>
      </c>
      <c r="E16" s="27">
        <v>109</v>
      </c>
      <c r="F16" s="37"/>
      <c r="G16" s="35">
        <v>540</v>
      </c>
      <c r="H16" s="27"/>
    </row>
    <row r="17" spans="1:9" x14ac:dyDescent="0.25">
      <c r="A17" s="34" t="s">
        <v>63</v>
      </c>
      <c r="B17" s="27"/>
      <c r="C17" s="27">
        <v>146</v>
      </c>
      <c r="D17" s="27">
        <v>143</v>
      </c>
      <c r="E17" s="27">
        <v>143</v>
      </c>
      <c r="F17" s="27"/>
      <c r="G17" s="35">
        <v>640</v>
      </c>
      <c r="H17" s="27"/>
    </row>
    <row r="18" spans="1:9" x14ac:dyDescent="0.25">
      <c r="A18" s="34" t="s">
        <v>64</v>
      </c>
      <c r="B18" s="27"/>
      <c r="C18" s="27">
        <v>201</v>
      </c>
      <c r="D18" s="27">
        <v>178</v>
      </c>
      <c r="E18" s="27">
        <v>169</v>
      </c>
      <c r="F18" s="27"/>
      <c r="G18" s="35">
        <v>705</v>
      </c>
      <c r="H18" s="27"/>
    </row>
    <row r="19" spans="1:9" x14ac:dyDescent="0.25">
      <c r="A19" s="181" t="s">
        <v>29</v>
      </c>
      <c r="B19" s="183"/>
      <c r="C19" s="36">
        <f t="shared" ref="C19:F19" si="1">SUM(C14:C18)</f>
        <v>946</v>
      </c>
      <c r="D19" s="36">
        <f t="shared" si="1"/>
        <v>875</v>
      </c>
      <c r="E19" s="36">
        <f t="shared" si="1"/>
        <v>855</v>
      </c>
      <c r="F19" s="36">
        <f t="shared" si="1"/>
        <v>0</v>
      </c>
      <c r="G19" s="181">
        <f>SUM(G18:H18)</f>
        <v>705</v>
      </c>
      <c r="H19" s="183"/>
    </row>
    <row r="20" spans="1:9" x14ac:dyDescent="0.25">
      <c r="A20" s="181" t="s">
        <v>233</v>
      </c>
      <c r="B20" s="182"/>
      <c r="C20" s="182"/>
      <c r="D20" s="182"/>
      <c r="E20" s="182"/>
      <c r="F20" s="182"/>
      <c r="G20" s="182"/>
      <c r="H20" s="183"/>
    </row>
    <row r="21" spans="1:9" x14ac:dyDescent="0.25">
      <c r="A21" s="34" t="s">
        <v>60</v>
      </c>
      <c r="B21" s="27"/>
      <c r="C21" s="27"/>
      <c r="D21" s="27"/>
      <c r="E21" s="27"/>
      <c r="F21" s="27"/>
      <c r="G21" s="27"/>
      <c r="H21" s="27"/>
    </row>
    <row r="22" spans="1:9" x14ac:dyDescent="0.25">
      <c r="A22" s="34" t="s">
        <v>61</v>
      </c>
      <c r="B22" s="27"/>
      <c r="C22" s="27"/>
      <c r="D22" s="27"/>
      <c r="E22" s="27"/>
      <c r="F22" s="27"/>
      <c r="G22" s="27"/>
      <c r="H22" s="27"/>
    </row>
    <row r="23" spans="1:9" x14ac:dyDescent="0.25">
      <c r="A23" s="34" t="s">
        <v>62</v>
      </c>
      <c r="B23" s="27"/>
      <c r="C23" s="27"/>
      <c r="D23" s="27"/>
      <c r="E23" s="27"/>
      <c r="F23" s="27"/>
      <c r="G23" s="27"/>
      <c r="H23" s="27"/>
    </row>
    <row r="24" spans="1:9" x14ac:dyDescent="0.25">
      <c r="A24" s="34" t="s">
        <v>63</v>
      </c>
      <c r="B24" s="27"/>
      <c r="C24" s="27"/>
      <c r="D24" s="27"/>
      <c r="E24" s="27"/>
      <c r="F24" s="27"/>
      <c r="G24" s="27"/>
      <c r="H24" s="27"/>
    </row>
    <row r="25" spans="1:9" x14ac:dyDescent="0.25">
      <c r="A25" s="34" t="s">
        <v>64</v>
      </c>
      <c r="B25" s="27"/>
      <c r="C25" s="27"/>
      <c r="D25" s="27"/>
      <c r="E25" s="27"/>
      <c r="F25" s="27"/>
      <c r="G25" s="27"/>
      <c r="H25" s="27"/>
    </row>
    <row r="26" spans="1:9" x14ac:dyDescent="0.25">
      <c r="A26" s="181" t="s">
        <v>29</v>
      </c>
      <c r="B26" s="183"/>
      <c r="C26" s="36">
        <f t="shared" ref="C26:F26" si="2">SUM(C21:C25)</f>
        <v>0</v>
      </c>
      <c r="D26" s="36">
        <f t="shared" si="2"/>
        <v>0</v>
      </c>
      <c r="E26" s="36">
        <f t="shared" si="2"/>
        <v>0</v>
      </c>
      <c r="F26" s="36">
        <f t="shared" si="2"/>
        <v>0</v>
      </c>
      <c r="G26" s="181">
        <f>SUM(G25:H25)</f>
        <v>0</v>
      </c>
      <c r="H26" s="183"/>
    </row>
    <row r="27" spans="1:9" x14ac:dyDescent="0.25">
      <c r="A27" s="181" t="s">
        <v>336</v>
      </c>
      <c r="B27" s="182"/>
      <c r="C27" s="182"/>
      <c r="D27" s="182"/>
      <c r="E27" s="182"/>
      <c r="F27" s="182"/>
      <c r="G27" s="182"/>
      <c r="H27" s="183"/>
    </row>
    <row r="28" spans="1:9" x14ac:dyDescent="0.25">
      <c r="A28" s="34" t="s">
        <v>60</v>
      </c>
      <c r="B28" s="27">
        <v>3200</v>
      </c>
      <c r="C28" s="27">
        <v>12644</v>
      </c>
      <c r="D28" s="27">
        <v>5664</v>
      </c>
      <c r="E28" s="27">
        <v>3963</v>
      </c>
      <c r="F28" s="27"/>
      <c r="G28" s="136">
        <v>11806</v>
      </c>
      <c r="H28" s="139"/>
    </row>
    <row r="29" spans="1:9" x14ac:dyDescent="0.25">
      <c r="A29" s="34" t="s">
        <v>61</v>
      </c>
      <c r="B29" s="27">
        <v>3710</v>
      </c>
      <c r="C29" s="27">
        <v>31551</v>
      </c>
      <c r="D29" s="27">
        <v>5857</v>
      </c>
      <c r="E29" s="27">
        <v>4173</v>
      </c>
      <c r="F29" s="27"/>
      <c r="G29" s="136">
        <v>12896</v>
      </c>
      <c r="H29" s="35"/>
      <c r="I29" s="210">
        <f>(C29/C28)*100</f>
        <v>249.53337551407785</v>
      </c>
    </row>
    <row r="30" spans="1:9" x14ac:dyDescent="0.25">
      <c r="A30" s="34" t="s">
        <v>62</v>
      </c>
      <c r="B30" s="27">
        <v>4262</v>
      </c>
      <c r="C30" s="27">
        <v>28541</v>
      </c>
      <c r="D30" s="27">
        <v>6477</v>
      </c>
      <c r="E30" s="27">
        <v>4618</v>
      </c>
      <c r="F30" s="27"/>
      <c r="G30" s="136">
        <v>18169</v>
      </c>
      <c r="H30" s="35"/>
      <c r="I30" s="210">
        <f>(C30/C29)*100</f>
        <v>90.459890336280949</v>
      </c>
    </row>
    <row r="31" spans="1:9" x14ac:dyDescent="0.25">
      <c r="A31" s="34" t="s">
        <v>63</v>
      </c>
      <c r="B31" s="27">
        <v>3710</v>
      </c>
      <c r="C31" s="27">
        <v>48189</v>
      </c>
      <c r="D31" s="27">
        <v>6789</v>
      </c>
      <c r="E31" s="27">
        <v>4616</v>
      </c>
      <c r="F31" s="27"/>
      <c r="G31" s="136">
        <v>19891</v>
      </c>
      <c r="H31" s="136"/>
      <c r="I31" s="210">
        <f>(C31/C30)*100</f>
        <v>168.84131600154163</v>
      </c>
    </row>
    <row r="32" spans="1:9" x14ac:dyDescent="0.25">
      <c r="A32" s="34" t="s">
        <v>64</v>
      </c>
      <c r="B32" s="27">
        <v>4820</v>
      </c>
      <c r="C32" s="27">
        <v>57397</v>
      </c>
      <c r="D32" s="27">
        <v>5668</v>
      </c>
      <c r="E32" s="27">
        <v>4575</v>
      </c>
      <c r="F32" s="27"/>
      <c r="G32" s="136">
        <v>19445</v>
      </c>
      <c r="H32" s="27"/>
      <c r="I32" s="210">
        <f>(C32/C31)*100</f>
        <v>119.10809520845007</v>
      </c>
    </row>
    <row r="33" spans="1:10" x14ac:dyDescent="0.25">
      <c r="A33" s="181" t="s">
        <v>29</v>
      </c>
      <c r="B33" s="183"/>
      <c r="C33" s="36">
        <f t="shared" ref="C33:F33" si="3">SUM(C28:C32)</f>
        <v>178322</v>
      </c>
      <c r="D33" s="36">
        <f>SUM(D28:D32)</f>
        <v>30455</v>
      </c>
      <c r="E33" s="36">
        <f t="shared" si="3"/>
        <v>21945</v>
      </c>
      <c r="F33" s="36">
        <f t="shared" si="3"/>
        <v>0</v>
      </c>
      <c r="G33" s="181">
        <f>SUM(G32:H32)</f>
        <v>19445</v>
      </c>
      <c r="H33" s="183"/>
      <c r="J33" s="138"/>
    </row>
    <row r="34" spans="1:10" x14ac:dyDescent="0.25">
      <c r="A34" s="181" t="s">
        <v>342</v>
      </c>
      <c r="B34" s="182"/>
      <c r="C34" s="182"/>
      <c r="D34" s="182"/>
      <c r="E34" s="182"/>
      <c r="F34" s="182"/>
      <c r="G34" s="182"/>
      <c r="H34" s="183"/>
    </row>
    <row r="35" spans="1:10" x14ac:dyDescent="0.25">
      <c r="A35" s="34" t="s">
        <v>60</v>
      </c>
      <c r="B35" s="27"/>
      <c r="C35" s="27"/>
      <c r="D35" s="27"/>
      <c r="E35" s="27"/>
      <c r="F35" s="27"/>
      <c r="G35" s="27"/>
      <c r="H35" s="27"/>
      <c r="J35" s="138"/>
    </row>
    <row r="36" spans="1:10" x14ac:dyDescent="0.25">
      <c r="A36" s="34" t="s">
        <v>61</v>
      </c>
      <c r="B36" s="27"/>
      <c r="C36" s="27"/>
      <c r="D36" s="27"/>
      <c r="E36" s="27"/>
      <c r="F36" s="27"/>
      <c r="G36" s="27"/>
      <c r="H36" s="27"/>
    </row>
    <row r="37" spans="1:10" x14ac:dyDescent="0.25">
      <c r="A37" s="34" t="s">
        <v>62</v>
      </c>
      <c r="B37" s="27"/>
      <c r="C37" s="27"/>
      <c r="D37" s="27"/>
      <c r="E37" s="27"/>
      <c r="F37" s="27"/>
      <c r="G37" s="27"/>
      <c r="H37" s="27"/>
    </row>
    <row r="38" spans="1:10" x14ac:dyDescent="0.25">
      <c r="A38" s="34" t="s">
        <v>63</v>
      </c>
      <c r="B38" s="27"/>
      <c r="C38" s="27"/>
      <c r="D38" s="27"/>
      <c r="E38" s="27"/>
      <c r="F38" s="27"/>
      <c r="G38" s="27"/>
      <c r="H38" s="27"/>
    </row>
    <row r="39" spans="1:10" x14ac:dyDescent="0.25">
      <c r="A39" s="34" t="s">
        <v>64</v>
      </c>
      <c r="B39" s="27"/>
      <c r="C39" s="27"/>
      <c r="D39" s="27"/>
      <c r="E39" s="27"/>
      <c r="F39" s="27"/>
      <c r="G39" s="27"/>
      <c r="H39" s="27"/>
    </row>
    <row r="40" spans="1:10" x14ac:dyDescent="0.25">
      <c r="A40" s="181" t="s">
        <v>29</v>
      </c>
      <c r="B40" s="183"/>
      <c r="C40" s="36">
        <f t="shared" ref="C40:F40" si="4">SUM(C35:C39)</f>
        <v>0</v>
      </c>
      <c r="D40" s="36">
        <f t="shared" si="4"/>
        <v>0</v>
      </c>
      <c r="E40" s="36">
        <f t="shared" si="4"/>
        <v>0</v>
      </c>
      <c r="F40" s="36">
        <f t="shared" si="4"/>
        <v>0</v>
      </c>
      <c r="G40" s="181">
        <f>SUM(G39:H39)</f>
        <v>0</v>
      </c>
      <c r="H40" s="183"/>
    </row>
    <row r="41" spans="1:10" x14ac:dyDescent="0.25">
      <c r="A41" s="181" t="s">
        <v>229</v>
      </c>
      <c r="B41" s="182"/>
      <c r="C41" s="182"/>
      <c r="D41" s="182"/>
      <c r="E41" s="182"/>
      <c r="F41" s="182"/>
      <c r="G41" s="182"/>
      <c r="H41" s="183"/>
    </row>
    <row r="42" spans="1:10" x14ac:dyDescent="0.25">
      <c r="A42" s="34" t="s">
        <v>60</v>
      </c>
      <c r="B42" s="27"/>
      <c r="C42" s="27"/>
      <c r="D42" s="27"/>
      <c r="E42" s="27"/>
      <c r="F42" s="27"/>
      <c r="G42" s="27"/>
      <c r="H42" s="27"/>
    </row>
    <row r="43" spans="1:10" x14ac:dyDescent="0.25">
      <c r="A43" s="34" t="s">
        <v>61</v>
      </c>
      <c r="B43" s="27"/>
      <c r="C43" s="27"/>
      <c r="D43" s="27"/>
      <c r="E43" s="27"/>
      <c r="F43" s="27"/>
      <c r="G43" s="27"/>
      <c r="H43" s="27"/>
    </row>
    <row r="44" spans="1:10" x14ac:dyDescent="0.25">
      <c r="A44" s="34" t="s">
        <v>62</v>
      </c>
      <c r="B44" s="27"/>
      <c r="C44" s="27"/>
      <c r="D44" s="27"/>
      <c r="E44" s="27"/>
      <c r="F44" s="27"/>
      <c r="G44" s="27"/>
      <c r="H44" s="27"/>
    </row>
    <row r="45" spans="1:10" x14ac:dyDescent="0.25">
      <c r="A45" s="34" t="s">
        <v>63</v>
      </c>
      <c r="B45" s="27"/>
      <c r="C45" s="27"/>
      <c r="D45" s="27"/>
      <c r="E45" s="27"/>
      <c r="F45" s="27"/>
      <c r="G45" s="27"/>
      <c r="H45" s="27"/>
    </row>
    <row r="46" spans="1:10" x14ac:dyDescent="0.25">
      <c r="A46" s="34" t="s">
        <v>64</v>
      </c>
      <c r="B46" s="27"/>
      <c r="C46" s="27"/>
      <c r="D46" s="27"/>
      <c r="E46" s="27"/>
      <c r="F46" s="27"/>
      <c r="G46" s="27"/>
      <c r="H46" s="27"/>
    </row>
    <row r="47" spans="1:10" x14ac:dyDescent="0.25">
      <c r="A47" s="181" t="s">
        <v>29</v>
      </c>
      <c r="B47" s="183"/>
      <c r="C47" s="36">
        <f t="shared" ref="C47:F47" si="5">SUM(C42:C46)</f>
        <v>0</v>
      </c>
      <c r="D47" s="36">
        <f t="shared" si="5"/>
        <v>0</v>
      </c>
      <c r="E47" s="36">
        <f t="shared" si="5"/>
        <v>0</v>
      </c>
      <c r="F47" s="36">
        <f t="shared" si="5"/>
        <v>0</v>
      </c>
      <c r="G47" s="181">
        <f>SUM(G46:H46)</f>
        <v>0</v>
      </c>
      <c r="H47" s="183"/>
    </row>
    <row r="48" spans="1:10" x14ac:dyDescent="0.25">
      <c r="A48" s="181" t="s">
        <v>230</v>
      </c>
      <c r="B48" s="182"/>
      <c r="C48" s="182"/>
      <c r="D48" s="182"/>
      <c r="E48" s="182"/>
      <c r="F48" s="182"/>
      <c r="G48" s="182"/>
      <c r="H48" s="183"/>
    </row>
    <row r="49" spans="1:8" x14ac:dyDescent="0.25">
      <c r="A49" s="34" t="s">
        <v>60</v>
      </c>
      <c r="B49" s="27"/>
      <c r="C49" s="27"/>
      <c r="D49" s="27"/>
      <c r="E49" s="27"/>
      <c r="F49" s="27"/>
      <c r="G49" s="27"/>
      <c r="H49" s="27"/>
    </row>
    <row r="50" spans="1:8" x14ac:dyDescent="0.25">
      <c r="A50" s="34" t="s">
        <v>61</v>
      </c>
      <c r="B50" s="27"/>
      <c r="C50" s="27"/>
      <c r="D50" s="27"/>
      <c r="E50" s="27"/>
      <c r="F50" s="27"/>
      <c r="G50" s="27"/>
      <c r="H50" s="27"/>
    </row>
    <row r="51" spans="1:8" x14ac:dyDescent="0.25">
      <c r="A51" s="34" t="s">
        <v>62</v>
      </c>
      <c r="B51" s="27"/>
      <c r="C51" s="27"/>
      <c r="D51" s="27"/>
      <c r="E51" s="27"/>
      <c r="F51" s="27"/>
      <c r="G51" s="27"/>
      <c r="H51" s="27"/>
    </row>
    <row r="52" spans="1:8" x14ac:dyDescent="0.25">
      <c r="A52" s="34" t="s">
        <v>63</v>
      </c>
      <c r="B52" s="27"/>
      <c r="C52" s="27"/>
      <c r="D52" s="27"/>
      <c r="E52" s="27"/>
      <c r="F52" s="27"/>
      <c r="G52" s="27"/>
      <c r="H52" s="27"/>
    </row>
    <row r="53" spans="1:8" x14ac:dyDescent="0.25">
      <c r="A53" s="34" t="s">
        <v>64</v>
      </c>
      <c r="B53" s="27"/>
      <c r="C53" s="27"/>
      <c r="D53" s="27"/>
      <c r="E53" s="27"/>
      <c r="F53" s="27"/>
      <c r="G53" s="27"/>
      <c r="H53" s="27"/>
    </row>
    <row r="54" spans="1:8" x14ac:dyDescent="0.25">
      <c r="A54" s="181" t="s">
        <v>29</v>
      </c>
      <c r="B54" s="183"/>
      <c r="C54" s="36">
        <f t="shared" ref="C54:F54" si="6">SUM(C49:C53)</f>
        <v>0</v>
      </c>
      <c r="D54" s="36">
        <f t="shared" si="6"/>
        <v>0</v>
      </c>
      <c r="E54" s="36">
        <f t="shared" si="6"/>
        <v>0</v>
      </c>
      <c r="F54" s="36">
        <f t="shared" si="6"/>
        <v>0</v>
      </c>
      <c r="G54" s="181">
        <f>SUM(G53:H53)</f>
        <v>0</v>
      </c>
      <c r="H54" s="183"/>
    </row>
    <row r="55" spans="1:8" x14ac:dyDescent="0.25">
      <c r="A55" s="181" t="s">
        <v>231</v>
      </c>
      <c r="B55" s="182"/>
      <c r="C55" s="182"/>
      <c r="D55" s="182"/>
      <c r="E55" s="182"/>
      <c r="F55" s="182"/>
      <c r="G55" s="182"/>
      <c r="H55" s="183"/>
    </row>
    <row r="56" spans="1:8" x14ac:dyDescent="0.25">
      <c r="A56" s="34" t="s">
        <v>60</v>
      </c>
      <c r="B56" s="27"/>
      <c r="C56" s="27"/>
      <c r="D56" s="27"/>
      <c r="E56" s="27"/>
      <c r="F56" s="27"/>
      <c r="G56" s="27"/>
      <c r="H56" s="27"/>
    </row>
    <row r="57" spans="1:8" x14ac:dyDescent="0.25">
      <c r="A57" s="34" t="s">
        <v>61</v>
      </c>
      <c r="B57" s="27"/>
      <c r="C57" s="27"/>
      <c r="D57" s="27"/>
      <c r="E57" s="27"/>
      <c r="F57" s="27"/>
      <c r="G57" s="27"/>
      <c r="H57" s="27"/>
    </row>
    <row r="58" spans="1:8" x14ac:dyDescent="0.25">
      <c r="A58" s="34" t="s">
        <v>62</v>
      </c>
      <c r="B58" s="27"/>
      <c r="C58" s="27"/>
      <c r="D58" s="27"/>
      <c r="E58" s="27"/>
      <c r="F58" s="27"/>
      <c r="G58" s="27"/>
      <c r="H58" s="27"/>
    </row>
    <row r="59" spans="1:8" x14ac:dyDescent="0.25">
      <c r="A59" s="34" t="s">
        <v>63</v>
      </c>
      <c r="B59" s="27"/>
      <c r="C59" s="27"/>
      <c r="D59" s="27"/>
      <c r="E59" s="27"/>
      <c r="F59" s="27"/>
      <c r="G59" s="27"/>
      <c r="H59" s="27"/>
    </row>
    <row r="60" spans="1:8" x14ac:dyDescent="0.25">
      <c r="A60" s="34" t="s">
        <v>64</v>
      </c>
      <c r="B60" s="27"/>
      <c r="C60" s="27"/>
      <c r="D60" s="27"/>
      <c r="E60" s="27"/>
      <c r="F60" s="27"/>
      <c r="G60" s="27"/>
      <c r="H60" s="27"/>
    </row>
    <row r="61" spans="1:8" x14ac:dyDescent="0.25">
      <c r="A61" s="181" t="s">
        <v>29</v>
      </c>
      <c r="B61" s="183"/>
      <c r="C61" s="36">
        <f t="shared" ref="C61:F61" si="7">SUM(C56:C60)</f>
        <v>0</v>
      </c>
      <c r="D61" s="36">
        <f t="shared" si="7"/>
        <v>0</v>
      </c>
      <c r="E61" s="36">
        <f t="shared" si="7"/>
        <v>0</v>
      </c>
      <c r="F61" s="36">
        <f t="shared" si="7"/>
        <v>0</v>
      </c>
      <c r="G61" s="181">
        <f>SUM(G60:H60)</f>
        <v>0</v>
      </c>
      <c r="H61" s="183"/>
    </row>
    <row r="62" spans="1:8" x14ac:dyDescent="0.25">
      <c r="A62" s="184" t="s">
        <v>65</v>
      </c>
      <c r="B62" s="184"/>
      <c r="C62" s="184">
        <f>C12+C19+C61+C40+C47+C54+C26+C33</f>
        <v>179456</v>
      </c>
      <c r="D62" s="184">
        <f>D12+D19+D61+D40+D47+D54+D26+D33</f>
        <v>31504</v>
      </c>
      <c r="E62" s="184">
        <f>E12+E19+E61+E40+E47+E54+E26+E33</f>
        <v>22972</v>
      </c>
      <c r="F62" s="184">
        <f>F12+F19+F61+F40+F47+F54+F26+F33</f>
        <v>0</v>
      </c>
      <c r="G62" s="36">
        <f>G11+G18+G25+G39+G46+G53+G60+G32</f>
        <v>20273</v>
      </c>
      <c r="H62" s="36">
        <f>H11+H18+H25+H39+H46+H53+H60+H32</f>
        <v>0</v>
      </c>
    </row>
    <row r="63" spans="1:8" x14ac:dyDescent="0.25">
      <c r="A63" s="184"/>
      <c r="B63" s="184"/>
      <c r="C63" s="184"/>
      <c r="D63" s="184"/>
      <c r="E63" s="184"/>
      <c r="F63" s="184"/>
      <c r="G63" s="181">
        <f>G62+H62</f>
        <v>20273</v>
      </c>
      <c r="H63" s="183"/>
    </row>
    <row r="66" spans="4:4" x14ac:dyDescent="0.25">
      <c r="D66" s="138"/>
    </row>
    <row r="68" spans="4:4" x14ac:dyDescent="0.25">
      <c r="D68" s="138"/>
    </row>
  </sheetData>
  <mergeCells count="35">
    <mergeCell ref="A41:H41"/>
    <mergeCell ref="A34:H34"/>
    <mergeCell ref="G3:H3"/>
    <mergeCell ref="A3:A4"/>
    <mergeCell ref="B3:B4"/>
    <mergeCell ref="A6:H6"/>
    <mergeCell ref="A13:H13"/>
    <mergeCell ref="C3:D3"/>
    <mergeCell ref="E3:F3"/>
    <mergeCell ref="G12:H12"/>
    <mergeCell ref="A19:B19"/>
    <mergeCell ref="A12:B12"/>
    <mergeCell ref="A40:B40"/>
    <mergeCell ref="A26:B26"/>
    <mergeCell ref="A20:H20"/>
    <mergeCell ref="G19:H19"/>
    <mergeCell ref="G47:H47"/>
    <mergeCell ref="G54:H54"/>
    <mergeCell ref="G63:H63"/>
    <mergeCell ref="G61:H61"/>
    <mergeCell ref="A55:H55"/>
    <mergeCell ref="A48:H48"/>
    <mergeCell ref="E62:E63"/>
    <mergeCell ref="F62:F63"/>
    <mergeCell ref="A47:B47"/>
    <mergeCell ref="A61:B61"/>
    <mergeCell ref="A54:B54"/>
    <mergeCell ref="A62:B63"/>
    <mergeCell ref="C62:C63"/>
    <mergeCell ref="D62:D63"/>
    <mergeCell ref="A27:H27"/>
    <mergeCell ref="A33:B33"/>
    <mergeCell ref="G33:H33"/>
    <mergeCell ref="G26:H26"/>
    <mergeCell ref="G40:H40"/>
  </mergeCells>
  <hyperlinks>
    <hyperlink ref="I1" location="'Daftar Tabel'!A1" display="&lt;&lt;&lt; Daftar Tabel"/>
  </hyperlinks>
  <pageMargins left="0.7" right="0.7" top="0.75" bottom="0.75" header="0.3" footer="0.3"/>
  <pageSetup paperSize="9" orientation="portrait" horizontalDpi="4294967293"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F17"/>
  <sheetViews>
    <sheetView zoomScale="130" zoomScaleNormal="130" workbookViewId="0">
      <pane xSplit="1" ySplit="4" topLeftCell="B5" activePane="bottomRight" state="frozen"/>
      <selection pane="topRight" activeCell="B1" sqref="B1"/>
      <selection pane="bottomLeft" activeCell="A5" sqref="A5"/>
      <selection pane="bottomRight" activeCell="B15" sqref="B15:F19"/>
    </sheetView>
  </sheetViews>
  <sheetFormatPr defaultColWidth="8.85546875" defaultRowHeight="15" x14ac:dyDescent="0.25"/>
  <cols>
    <col min="1" max="1" width="5.5703125" style="5" customWidth="1"/>
    <col min="2" max="2" width="37.42578125" style="5" customWidth="1"/>
    <col min="3" max="5" width="10.85546875" style="5" customWidth="1"/>
    <col min="6" max="6" width="12.7109375" style="5" customWidth="1"/>
    <col min="7" max="16384" width="8.85546875" style="5"/>
  </cols>
  <sheetData>
    <row r="1" spans="1:6" x14ac:dyDescent="0.25">
      <c r="A1" s="5" t="s">
        <v>79</v>
      </c>
      <c r="F1" s="85" t="s">
        <v>304</v>
      </c>
    </row>
    <row r="3" spans="1:6" ht="20.100000000000001" customHeight="1" x14ac:dyDescent="0.25">
      <c r="A3" s="30" t="s">
        <v>0</v>
      </c>
      <c r="B3" s="30" t="s">
        <v>71</v>
      </c>
      <c r="C3" s="30" t="s">
        <v>62</v>
      </c>
      <c r="D3" s="30" t="s">
        <v>63</v>
      </c>
      <c r="E3" s="30" t="s">
        <v>64</v>
      </c>
      <c r="F3" s="189" t="s">
        <v>2901</v>
      </c>
    </row>
    <row r="4" spans="1:6" x14ac:dyDescent="0.25">
      <c r="A4" s="32">
        <v>1</v>
      </c>
      <c r="B4" s="32">
        <v>2</v>
      </c>
      <c r="C4" s="32">
        <v>3</v>
      </c>
      <c r="D4" s="32">
        <v>4</v>
      </c>
      <c r="E4" s="32">
        <v>5</v>
      </c>
      <c r="F4" s="190"/>
    </row>
    <row r="5" spans="1:6" ht="25.5" x14ac:dyDescent="0.25">
      <c r="A5" s="142">
        <v>1</v>
      </c>
      <c r="B5" s="28" t="s">
        <v>2783</v>
      </c>
      <c r="C5" s="136">
        <v>7</v>
      </c>
      <c r="D5" s="136">
        <v>7</v>
      </c>
      <c r="E5" s="136">
        <v>21</v>
      </c>
      <c r="F5" s="152">
        <f>SUM(C5:E5)</f>
        <v>35</v>
      </c>
    </row>
    <row r="6" spans="1:6" x14ac:dyDescent="0.25">
      <c r="A6" s="142">
        <v>2</v>
      </c>
      <c r="B6" s="28" t="s">
        <v>378</v>
      </c>
      <c r="C6" s="136">
        <v>9</v>
      </c>
      <c r="D6" s="136">
        <v>15</v>
      </c>
      <c r="E6" s="136">
        <v>8</v>
      </c>
      <c r="F6" s="152">
        <f t="shared" ref="F6:F12" si="0">SUM(C6:E6)</f>
        <v>32</v>
      </c>
    </row>
    <row r="7" spans="1:6" x14ac:dyDescent="0.25">
      <c r="A7" s="142">
        <v>3</v>
      </c>
      <c r="B7" s="28" t="s">
        <v>2784</v>
      </c>
      <c r="C7" s="136">
        <v>4</v>
      </c>
      <c r="D7" s="136">
        <v>0</v>
      </c>
      <c r="E7" s="136">
        <v>0</v>
      </c>
      <c r="F7" s="152">
        <f t="shared" si="0"/>
        <v>4</v>
      </c>
    </row>
    <row r="8" spans="1:6" ht="25.5" x14ac:dyDescent="0.25">
      <c r="A8" s="142">
        <v>4</v>
      </c>
      <c r="B8" s="28" t="s">
        <v>2785</v>
      </c>
      <c r="C8" s="136">
        <v>2</v>
      </c>
      <c r="D8" s="136">
        <v>6</v>
      </c>
      <c r="E8" s="136">
        <v>7</v>
      </c>
      <c r="F8" s="152">
        <f t="shared" si="0"/>
        <v>15</v>
      </c>
    </row>
    <row r="9" spans="1:6" ht="25.5" x14ac:dyDescent="0.25">
      <c r="A9" s="142">
        <v>5</v>
      </c>
      <c r="B9" s="28" t="s">
        <v>379</v>
      </c>
      <c r="C9" s="136">
        <v>11</v>
      </c>
      <c r="D9" s="136">
        <v>7</v>
      </c>
      <c r="E9" s="136">
        <v>11</v>
      </c>
      <c r="F9" s="152">
        <f t="shared" si="0"/>
        <v>29</v>
      </c>
    </row>
    <row r="10" spans="1:6" ht="25.5" x14ac:dyDescent="0.25">
      <c r="A10" s="142">
        <v>6</v>
      </c>
      <c r="B10" s="28" t="s">
        <v>380</v>
      </c>
      <c r="C10" s="136">
        <v>0</v>
      </c>
      <c r="D10" s="136">
        <v>3</v>
      </c>
      <c r="E10" s="136">
        <v>6</v>
      </c>
      <c r="F10" s="152">
        <f t="shared" si="0"/>
        <v>9</v>
      </c>
    </row>
    <row r="11" spans="1:6" x14ac:dyDescent="0.25">
      <c r="A11" s="142">
        <v>7</v>
      </c>
      <c r="B11" s="28" t="s">
        <v>2506</v>
      </c>
      <c r="C11" s="136">
        <v>1</v>
      </c>
      <c r="D11" s="136">
        <v>0</v>
      </c>
      <c r="E11" s="136">
        <v>0</v>
      </c>
      <c r="F11" s="152">
        <f t="shared" si="0"/>
        <v>1</v>
      </c>
    </row>
    <row r="12" spans="1:6" ht="25.5" x14ac:dyDescent="0.25">
      <c r="A12" s="142">
        <v>8</v>
      </c>
      <c r="B12" s="28" t="s">
        <v>2507</v>
      </c>
      <c r="C12" s="136">
        <v>0</v>
      </c>
      <c r="D12" s="136">
        <v>1</v>
      </c>
      <c r="E12" s="136">
        <v>0</v>
      </c>
      <c r="F12" s="152">
        <f t="shared" si="0"/>
        <v>1</v>
      </c>
    </row>
    <row r="13" spans="1:6" x14ac:dyDescent="0.25">
      <c r="A13" s="184" t="s">
        <v>29</v>
      </c>
      <c r="B13" s="184"/>
      <c r="C13" s="36">
        <f>SUM(C5:C12)</f>
        <v>34</v>
      </c>
      <c r="D13" s="141">
        <f t="shared" ref="D13:E13" si="1">SUM(D5:D12)</f>
        <v>39</v>
      </c>
      <c r="E13" s="141">
        <f t="shared" si="1"/>
        <v>53</v>
      </c>
      <c r="F13" s="152">
        <f>SUM(C13:E13)</f>
        <v>126</v>
      </c>
    </row>
    <row r="14" spans="1:6" x14ac:dyDescent="0.25">
      <c r="A14" s="38"/>
      <c r="B14" s="38"/>
      <c r="C14" s="39"/>
      <c r="D14" s="39"/>
      <c r="E14" s="39"/>
    </row>
    <row r="17" spans="2:2" x14ac:dyDescent="0.25">
      <c r="B17" s="138"/>
    </row>
  </sheetData>
  <mergeCells count="2">
    <mergeCell ref="A13:B13"/>
    <mergeCell ref="F3:F4"/>
  </mergeCells>
  <hyperlinks>
    <hyperlink ref="F1" location="'Daftar Tabel'!A1" display="&lt;&lt;&lt; Daftar Tabe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Menu</vt:lpstr>
      <vt:lpstr>Daftar Tabel</vt:lpstr>
      <vt:lpstr>1a1</vt:lpstr>
      <vt:lpstr>1a2</vt:lpstr>
      <vt:lpstr>1a3</vt:lpstr>
      <vt:lpstr>1b</vt:lpstr>
      <vt:lpstr>1c</vt:lpstr>
      <vt:lpstr>2a</vt:lpstr>
      <vt:lpstr>2b</vt:lpstr>
      <vt:lpstr>3a1</vt:lpstr>
      <vt:lpstr>3a2</vt:lpstr>
      <vt:lpstr>3a3</vt:lpstr>
      <vt:lpstr>3a4</vt:lpstr>
      <vt:lpstr>3b</vt:lpstr>
      <vt:lpstr>3c1</vt:lpstr>
      <vt:lpstr>3c2</vt:lpstr>
      <vt:lpstr>3d</vt:lpstr>
      <vt:lpstr>4a</vt:lpstr>
      <vt:lpstr>4b</vt:lpstr>
      <vt:lpstr>5a1</vt:lpstr>
      <vt:lpstr>5b1</vt:lpstr>
      <vt:lpstr>5b2</vt:lpstr>
      <vt:lpstr>5c1</vt:lpstr>
      <vt:lpstr>5c2</vt:lpstr>
      <vt:lpstr>Ref 5d1d2e2</vt:lpstr>
      <vt:lpstr>5d1</vt:lpstr>
      <vt:lpstr>5d2</vt:lpstr>
      <vt:lpstr>Ref 5e1</vt:lpstr>
      <vt:lpstr>5e1</vt:lpstr>
      <vt:lpstr>5e2</vt:lpstr>
      <vt:lpstr>5f</vt:lpstr>
      <vt:lpstr>5g</vt:lpstr>
      <vt:lpstr>5h1</vt:lpstr>
      <vt:lpstr>5h2</vt:lpstr>
      <vt:lpstr>5h3</vt:lpstr>
      <vt:lpstr>5h4</vt:lpstr>
    </vt:vector>
  </TitlesOfParts>
  <Company>NTU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Radon Dhelika</dc:creator>
  <cp:lastModifiedBy>ulyl_ absor</cp:lastModifiedBy>
  <cp:lastPrinted>2018-07-27T08:27:12Z</cp:lastPrinted>
  <dcterms:created xsi:type="dcterms:W3CDTF">2009-07-06T01:37:37Z</dcterms:created>
  <dcterms:modified xsi:type="dcterms:W3CDTF">2021-03-22T09:30:13Z</dcterms:modified>
</cp:coreProperties>
</file>