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DFA17ECA-0F80-426C-9CAB-114A3155C7E7}" xr6:coauthVersionLast="47" xr6:coauthVersionMax="47" xr10:uidLastSave="{00000000-0000-0000-0000-000000000000}"/>
  <bookViews>
    <workbookView xWindow="-120" yWindow="-120" windowWidth="29040" windowHeight="15720" firstSheet="65" activeTab="29" xr2:uid="{00000000-000D-0000-FFFF-FFFF00000000}"/>
  </bookViews>
  <sheets>
    <sheet name="A.11. DO Meter" sheetId="69" r:id="rId1"/>
    <sheet name="A.11. DO Meter-UIN" sheetId="70" r:id="rId2"/>
    <sheet name="A.12. GPS" sheetId="67" r:id="rId3"/>
    <sheet name="A.12. GPS-UIN" sheetId="68" r:id="rId4"/>
    <sheet name="A.13. BSC-Hari" sheetId="65" r:id="rId5"/>
    <sheet name="A.13. BSC-Hari-UIN" sheetId="66" r:id="rId6"/>
    <sheet name="A.13. BSC-Jam" sheetId="63" r:id="rId7"/>
    <sheet name="A.13. BSC-Jam-UIN" sheetId="64" r:id="rId8"/>
    <sheet name="A.14. LAF-Hari" sheetId="59" r:id="rId9"/>
    <sheet name="A.14. LAF-Hari-UIN" sheetId="60" r:id="rId10"/>
    <sheet name="A.14. LAF-Jam" sheetId="61" r:id="rId11"/>
    <sheet name="A.14. LAF-Jam-UIN" sheetId="62" r:id="rId12"/>
    <sheet name="A.15. Inkubator CO2" sheetId="57" r:id="rId13"/>
    <sheet name="A.15. Inkubator CO2-UIN" sheetId="58" r:id="rId14"/>
    <sheet name="A.16. Inkubator S-Penelitian" sheetId="55" r:id="rId15"/>
    <sheet name="A.16. Inkubator S-Pen-UIN" sheetId="56" r:id="rId16"/>
    <sheet name="A.16. Inkubator Shaker-Hari" sheetId="53" r:id="rId17"/>
    <sheet name="A.16. Inkubator S-Hari-UIN" sheetId="54" r:id="rId18"/>
    <sheet name="A.17. Inkubator" sheetId="51" r:id="rId19"/>
    <sheet name="A.17. Inkubator-UIN" sheetId="52" r:id="rId20"/>
    <sheet name="A.18. Hotplate S-Penelitian" sheetId="49" r:id="rId21"/>
    <sheet name="A.18. Hotplate S-Pen-UIN" sheetId="50" r:id="rId22"/>
    <sheet name="A.18. Hotplate Stirrer-hari" sheetId="47" r:id="rId23"/>
    <sheet name="A.18. Hotplate Stirrer-hari-UIN" sheetId="48" r:id="rId24"/>
    <sheet name="A.19. Waterbath Shaker" sheetId="45" r:id="rId25"/>
    <sheet name="A.19. Waterbath Shaker-UIN" sheetId="46" r:id="rId26"/>
    <sheet name="A.20. Waterbath-Penelitian" sheetId="44" r:id="rId27"/>
    <sheet name="A.20.Waterbath-penelitian-UIN" sheetId="43" r:id="rId28"/>
    <sheet name="A.20. Waterbath-hari" sheetId="41" r:id="rId29"/>
    <sheet name="A.20. Waterbath-hari-UIN" sheetId="42" r:id="rId30"/>
    <sheet name="A.21. Autoclave" sheetId="1" r:id="rId31"/>
    <sheet name="A.21. Autoclave-UIN" sheetId="23" r:id="rId32"/>
    <sheet name="A.22. Freezer-hari" sheetId="2" r:id="rId33"/>
    <sheet name="A.22. Freezer-hari-UIN" sheetId="24" r:id="rId34"/>
    <sheet name="A.22. Freezer-bulan" sheetId="3" r:id="rId35"/>
    <sheet name="A.22. Freezer-bulan-UIN" sheetId="25" r:id="rId36"/>
    <sheet name="A.23. Oven" sheetId="4" r:id="rId37"/>
    <sheet name="A.23. Oven-UIN" sheetId="26" r:id="rId38"/>
    <sheet name="A.24. Mikr. Trinokular-smpl" sheetId="5" r:id="rId39"/>
    <sheet name="A.24. Mikr. Trinokular-smpl-UIN" sheetId="27" r:id="rId40"/>
    <sheet name="A.24. Mikr. Trinokular-hari" sheetId="6" r:id="rId41"/>
    <sheet name="A.24. Mikr. Trinokular-hari-UIN" sheetId="28" r:id="rId42"/>
    <sheet name="A.25. mikropipet 0.5-10uL " sheetId="7" r:id="rId43"/>
    <sheet name="A.25. mikropipet 0.5-10uL -UIN" sheetId="29" r:id="rId44"/>
    <sheet name="A.26. mikropipet 10-100uL " sheetId="8" r:id="rId45"/>
    <sheet name="A.26. mikropipet 10-100uL -UIN" sheetId="30" r:id="rId46"/>
    <sheet name="A.27. mikropipet 20-200uL " sheetId="9" r:id="rId47"/>
    <sheet name="A.27. mikropipet 20-200uL -UIN" sheetId="31" r:id="rId48"/>
    <sheet name="A.28. mikropipet 100-1000uL " sheetId="10" r:id="rId49"/>
    <sheet name="A.28. mikroppet 100-1000uL -UIN" sheetId="32" r:id="rId50"/>
    <sheet name="A.29. Multi Vortex" sheetId="11" r:id="rId51"/>
    <sheet name="A.29. Multi Vortex-UIN" sheetId="33" r:id="rId52"/>
    <sheet name="A.30. Centrifuge Refrigerated" sheetId="12" r:id="rId53"/>
    <sheet name="A.30. Centrifuge Refrigrted-UIN" sheetId="34" r:id="rId54"/>
    <sheet name="A.31. Orbital Shaker-hari" sheetId="13" r:id="rId55"/>
    <sheet name="A.31. Orbital Shaker-hari-UIN" sheetId="35" r:id="rId56"/>
    <sheet name="A.31. Orbital Shaker-Penelitian" sheetId="14" r:id="rId57"/>
    <sheet name="A.31. Orbital Shaker-Pnltn-UIN" sheetId="36" r:id="rId58"/>
    <sheet name="A.32. Analytical Balance-hari" sheetId="15" r:id="rId59"/>
    <sheet name="A.32. Analytical Blnce-hari-UIN" sheetId="37" r:id="rId60"/>
    <sheet name="A.32. Analytical-peneltn" sheetId="18" r:id="rId61"/>
    <sheet name="A.32. Analytical-peneltn-UIN" sheetId="38" r:id="rId62"/>
    <sheet name="A.33. Precision Blnc-hari" sheetId="17" r:id="rId63"/>
    <sheet name="A.33. Precision Blnc-hari-UIN" sheetId="39" r:id="rId64"/>
    <sheet name="A.33. Precision Blnc-pnltn" sheetId="16" r:id="rId65"/>
    <sheet name="A.33. Precision Blnc-pnltn-UIN" sheetId="40" r:id="rId66"/>
    <sheet name="A.34. Sewa Meja" sheetId="19" r:id="rId67"/>
    <sheet name="A.34. Sewa Alat gelas" sheetId="20" r:id="rId68"/>
    <sheet name="A.34. Jasa Bimbingan Penelitian" sheetId="21" r:id="rId69"/>
    <sheet name="A.34. Jasa Operator" sheetId="22" r:id="rId7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70" l="1"/>
  <c r="Q20" i="70" s="1"/>
  <c r="Q7" i="70"/>
  <c r="Q20" i="69"/>
  <c r="Q28" i="69" s="1"/>
  <c r="Q19" i="69"/>
  <c r="Q7" i="69"/>
  <c r="Q19" i="68"/>
  <c r="Q20" i="68" s="1"/>
  <c r="Q7" i="68"/>
  <c r="Q19" i="67"/>
  <c r="Q20" i="67" s="1"/>
  <c r="Q28" i="67" s="1"/>
  <c r="Q7" i="67"/>
  <c r="Q20" i="66"/>
  <c r="Q28" i="66" s="1"/>
  <c r="Q19" i="66"/>
  <c r="Q7" i="66"/>
  <c r="Q19" i="65"/>
  <c r="Q20" i="65" s="1"/>
  <c r="Q7" i="65"/>
  <c r="Q19" i="64"/>
  <c r="Q20" i="64" s="1"/>
  <c r="Q28" i="64" s="1"/>
  <c r="Q7" i="64"/>
  <c r="Q19" i="63"/>
  <c r="Q20" i="63" s="1"/>
  <c r="Q28" i="63" s="1"/>
  <c r="Q7" i="63"/>
  <c r="Q19" i="62"/>
  <c r="Q20" i="62" s="1"/>
  <c r="Q28" i="62" s="1"/>
  <c r="Q7" i="62"/>
  <c r="Q19" i="61"/>
  <c r="Q20" i="61" s="1"/>
  <c r="Q28" i="61" s="1"/>
  <c r="Q7" i="61"/>
  <c r="Q19" i="60"/>
  <c r="Q20" i="60" s="1"/>
  <c r="Q28" i="60" s="1"/>
  <c r="Q7" i="60"/>
  <c r="Q19" i="59"/>
  <c r="Q20" i="59" s="1"/>
  <c r="Q28" i="59" s="1"/>
  <c r="Q7" i="59"/>
  <c r="Q19" i="58"/>
  <c r="Q20" i="58" s="1"/>
  <c r="Q28" i="58" s="1"/>
  <c r="Q7" i="58"/>
  <c r="Q19" i="57"/>
  <c r="Q20" i="57" s="1"/>
  <c r="Q7" i="57"/>
  <c r="Q19" i="56"/>
  <c r="Q20" i="56" s="1"/>
  <c r="Q28" i="56" s="1"/>
  <c r="Q7" i="56"/>
  <c r="Q19" i="55"/>
  <c r="Q20" i="55" s="1"/>
  <c r="Q7" i="55"/>
  <c r="Q19" i="54"/>
  <c r="Q20" i="54" s="1"/>
  <c r="Q28" i="54" s="1"/>
  <c r="Q7" i="54"/>
  <c r="Q19" i="53"/>
  <c r="Q20" i="53" s="1"/>
  <c r="Q28" i="53" s="1"/>
  <c r="Q7" i="53"/>
  <c r="Q19" i="52"/>
  <c r="Q20" i="52" s="1"/>
  <c r="Q7" i="52"/>
  <c r="Q19" i="51"/>
  <c r="Q20" i="51" s="1"/>
  <c r="Q28" i="51" s="1"/>
  <c r="Q7" i="51"/>
  <c r="Q20" i="50"/>
  <c r="Q28" i="50" s="1"/>
  <c r="Q19" i="50"/>
  <c r="Q7" i="50"/>
  <c r="Q19" i="49"/>
  <c r="Q20" i="49" s="1"/>
  <c r="Q28" i="49" s="1"/>
  <c r="Q7" i="49"/>
  <c r="Q19" i="48"/>
  <c r="Q20" i="48" s="1"/>
  <c r="Q28" i="48" s="1"/>
  <c r="Q7" i="48"/>
  <c r="Q19" i="47"/>
  <c r="Q20" i="47" s="1"/>
  <c r="Q28" i="47" s="1"/>
  <c r="Q7" i="47"/>
  <c r="Q19" i="46"/>
  <c r="Q20" i="46" s="1"/>
  <c r="Q28" i="46" s="1"/>
  <c r="Q7" i="46"/>
  <c r="Q19" i="45"/>
  <c r="Q20" i="45" s="1"/>
  <c r="Q28" i="45" s="1"/>
  <c r="Q7" i="45"/>
  <c r="Q20" i="43"/>
  <c r="Q28" i="43" s="1"/>
  <c r="Q19" i="43"/>
  <c r="Q7" i="43"/>
  <c r="Q19" i="44"/>
  <c r="Q20" i="44" s="1"/>
  <c r="Q28" i="44" s="1"/>
  <c r="Q7" i="44"/>
  <c r="Q19" i="42"/>
  <c r="Q20" i="42" s="1"/>
  <c r="Q28" i="42" s="1"/>
  <c r="Q7" i="42"/>
  <c r="Q19" i="41"/>
  <c r="Q20" i="41" s="1"/>
  <c r="Q28" i="41" s="1"/>
  <c r="Q7" i="41"/>
  <c r="Q29" i="70" l="1"/>
  <c r="Q31" i="70" s="1"/>
  <c r="Q28" i="70"/>
  <c r="Q29" i="69"/>
  <c r="Q31" i="69" s="1"/>
  <c r="Q29" i="68"/>
  <c r="Q31" i="68" s="1"/>
  <c r="Q28" i="68"/>
  <c r="Q29" i="67"/>
  <c r="Q31" i="67" s="1"/>
  <c r="Q29" i="66"/>
  <c r="Q31" i="66" s="1"/>
  <c r="Q29" i="65"/>
  <c r="Q31" i="65" s="1"/>
  <c r="Q28" i="65"/>
  <c r="Q29" i="64"/>
  <c r="Q31" i="64" s="1"/>
  <c r="Q29" i="63"/>
  <c r="Q31" i="63" s="1"/>
  <c r="Q29" i="62"/>
  <c r="Q31" i="62" s="1"/>
  <c r="Q29" i="61"/>
  <c r="Q31" i="61" s="1"/>
  <c r="Q29" i="60"/>
  <c r="Q31" i="60" s="1"/>
  <c r="Q29" i="59"/>
  <c r="Q31" i="59" s="1"/>
  <c r="Q29" i="58"/>
  <c r="Q31" i="58" s="1"/>
  <c r="Q28" i="57"/>
  <c r="Q29" i="57"/>
  <c r="Q31" i="57" s="1"/>
  <c r="Q29" i="56"/>
  <c r="Q31" i="56" s="1"/>
  <c r="Q29" i="55"/>
  <c r="Q31" i="55" s="1"/>
  <c r="Q28" i="55"/>
  <c r="Q29" i="54"/>
  <c r="Q31" i="54" s="1"/>
  <c r="Q29" i="53"/>
  <c r="Q31" i="53" s="1"/>
  <c r="Q29" i="52"/>
  <c r="Q31" i="52" s="1"/>
  <c r="Q28" i="52"/>
  <c r="Q29" i="51"/>
  <c r="Q31" i="51" s="1"/>
  <c r="Q29" i="50"/>
  <c r="Q31" i="50" s="1"/>
  <c r="Q29" i="49"/>
  <c r="Q31" i="49" s="1"/>
  <c r="Q29" i="48"/>
  <c r="Q31" i="48" s="1"/>
  <c r="Q29" i="47"/>
  <c r="Q31" i="47" s="1"/>
  <c r="Q29" i="46"/>
  <c r="Q31" i="46" s="1"/>
  <c r="Q29" i="45"/>
  <c r="Q31" i="45" s="1"/>
  <c r="Q29" i="43"/>
  <c r="Q31" i="43" s="1"/>
  <c r="Q29" i="44"/>
  <c r="Q31" i="44" s="1"/>
  <c r="Q29" i="42"/>
  <c r="Q31" i="42" s="1"/>
  <c r="Q29" i="41"/>
  <c r="Q31" i="41" s="1"/>
  <c r="Q19" i="40"/>
  <c r="Q20" i="40" s="1"/>
  <c r="Q7" i="40"/>
  <c r="Q19" i="39"/>
  <c r="Q20" i="39" s="1"/>
  <c r="Q7" i="39"/>
  <c r="Q19" i="38"/>
  <c r="Q20" i="38" s="1"/>
  <c r="Q7" i="38"/>
  <c r="Q19" i="37"/>
  <c r="Q20" i="37" s="1"/>
  <c r="Q7" i="37"/>
  <c r="Q19" i="36"/>
  <c r="Q20" i="36" s="1"/>
  <c r="Q7" i="36"/>
  <c r="Q19" i="35"/>
  <c r="Q20" i="35" s="1"/>
  <c r="Q7" i="35"/>
  <c r="Q19" i="34"/>
  <c r="Q20" i="34" s="1"/>
  <c r="Q7" i="34"/>
  <c r="Q19" i="33"/>
  <c r="Q20" i="33" s="1"/>
  <c r="Q28" i="33" s="1"/>
  <c r="Q7" i="33"/>
  <c r="Q19" i="32"/>
  <c r="Q20" i="32" s="1"/>
  <c r="Q7" i="32"/>
  <c r="Q19" i="31"/>
  <c r="Q20" i="31" s="1"/>
  <c r="Q7" i="31"/>
  <c r="Q19" i="30"/>
  <c r="Q20" i="30" s="1"/>
  <c r="Q29" i="30" s="1"/>
  <c r="Q31" i="30" s="1"/>
  <c r="Q7" i="30"/>
  <c r="Q19" i="29"/>
  <c r="Q20" i="29" s="1"/>
  <c r="Q7" i="29"/>
  <c r="Q19" i="28"/>
  <c r="Q20" i="28" s="1"/>
  <c r="Q7" i="28"/>
  <c r="Q19" i="27"/>
  <c r="Q20" i="27" s="1"/>
  <c r="Q7" i="27"/>
  <c r="Q19" i="26"/>
  <c r="Q20" i="26" s="1"/>
  <c r="Q29" i="26" s="1"/>
  <c r="Q31" i="26" s="1"/>
  <c r="Q7" i="26"/>
  <c r="Q19" i="25"/>
  <c r="Q20" i="25" s="1"/>
  <c r="Q7" i="25"/>
  <c r="Q20" i="24"/>
  <c r="Q28" i="24" s="1"/>
  <c r="Q19" i="24"/>
  <c r="Q7" i="24"/>
  <c r="Q19" i="23"/>
  <c r="Q20" i="23" s="1"/>
  <c r="Q28" i="23" s="1"/>
  <c r="Q7" i="23"/>
  <c r="Q19" i="22"/>
  <c r="Q16" i="22"/>
  <c r="Q7" i="22"/>
  <c r="Q16" i="21"/>
  <c r="Q17" i="21"/>
  <c r="Q7" i="21"/>
  <c r="Q19" i="20"/>
  <c r="Q20" i="20" s="1"/>
  <c r="Q7" i="20"/>
  <c r="Q19" i="19"/>
  <c r="Q20" i="19" s="1"/>
  <c r="Q29" i="19" s="1"/>
  <c r="Q31" i="19" s="1"/>
  <c r="Q7" i="19"/>
  <c r="Q19" i="18"/>
  <c r="Q20" i="18" s="1"/>
  <c r="Q7" i="18"/>
  <c r="Q19" i="17"/>
  <c r="Q20" i="17" s="1"/>
  <c r="Q7" i="17"/>
  <c r="Q19" i="16"/>
  <c r="Q20" i="16" s="1"/>
  <c r="Q7" i="16"/>
  <c r="Q19" i="15"/>
  <c r="Q20" i="15" s="1"/>
  <c r="Q7" i="15"/>
  <c r="Q19" i="14"/>
  <c r="Q20" i="14" s="1"/>
  <c r="Q7" i="14"/>
  <c r="Q19" i="13"/>
  <c r="Q20" i="13" s="1"/>
  <c r="Q29" i="13" s="1"/>
  <c r="Q31" i="13" s="1"/>
  <c r="Q7" i="13"/>
  <c r="Q19" i="12"/>
  <c r="Q20" i="12" s="1"/>
  <c r="Q7" i="12"/>
  <c r="Q19" i="11"/>
  <c r="Q20" i="11" s="1"/>
  <c r="Q29" i="11" s="1"/>
  <c r="Q31" i="11" s="1"/>
  <c r="Q7" i="11"/>
  <c r="Q19" i="10"/>
  <c r="Q20" i="10" s="1"/>
  <c r="Q7" i="10"/>
  <c r="Q19" i="9"/>
  <c r="Q20" i="9" s="1"/>
  <c r="Q7" i="9"/>
  <c r="Q19" i="8"/>
  <c r="Q20" i="8" s="1"/>
  <c r="Q7" i="8"/>
  <c r="Q19" i="7"/>
  <c r="Q20" i="7" s="1"/>
  <c r="Q29" i="7" s="1"/>
  <c r="Q31" i="7" s="1"/>
  <c r="Q7" i="7"/>
  <c r="Q19" i="6"/>
  <c r="Q20" i="6" s="1"/>
  <c r="Q7" i="6"/>
  <c r="Q19" i="5"/>
  <c r="Q20" i="5" s="1"/>
  <c r="Q7" i="5"/>
  <c r="Q19" i="4"/>
  <c r="Q20" i="4" s="1"/>
  <c r="Q7" i="4"/>
  <c r="Q19" i="3"/>
  <c r="Q20" i="3" s="1"/>
  <c r="Q7" i="3"/>
  <c r="Q19" i="2"/>
  <c r="Q20" i="2" s="1"/>
  <c r="Q7" i="2"/>
  <c r="Q19" i="1"/>
  <c r="Q7" i="1"/>
  <c r="Q28" i="37" l="1"/>
  <c r="Q29" i="37"/>
  <c r="Q31" i="37" s="1"/>
  <c r="Q29" i="38"/>
  <c r="Q31" i="38" s="1"/>
  <c r="Q28" i="38"/>
  <c r="Q29" i="40"/>
  <c r="Q31" i="40" s="1"/>
  <c r="Q28" i="40"/>
  <c r="Q29" i="39"/>
  <c r="Q31" i="39" s="1"/>
  <c r="Q28" i="39"/>
  <c r="Q29" i="36"/>
  <c r="Q31" i="36" s="1"/>
  <c r="Q28" i="36"/>
  <c r="Q29" i="35"/>
  <c r="Q31" i="35" s="1"/>
  <c r="Q28" i="35"/>
  <c r="Q28" i="34"/>
  <c r="Q29" i="34"/>
  <c r="Q31" i="34" s="1"/>
  <c r="Q29" i="33"/>
  <c r="Q31" i="33" s="1"/>
  <c r="Q28" i="32"/>
  <c r="Q29" i="32"/>
  <c r="Q31" i="32" s="1"/>
  <c r="Q29" i="31"/>
  <c r="Q31" i="31" s="1"/>
  <c r="Q28" i="31"/>
  <c r="Q28" i="30"/>
  <c r="Q29" i="29"/>
  <c r="Q31" i="29" s="1"/>
  <c r="Q28" i="29"/>
  <c r="Q29" i="28"/>
  <c r="Q31" i="28" s="1"/>
  <c r="Q28" i="28"/>
  <c r="Q29" i="27"/>
  <c r="Q31" i="27" s="1"/>
  <c r="Q28" i="27"/>
  <c r="Q28" i="26"/>
  <c r="Q28" i="25"/>
  <c r="Q29" i="25"/>
  <c r="Q31" i="25" s="1"/>
  <c r="Q29" i="24"/>
  <c r="Q31" i="24" s="1"/>
  <c r="Q29" i="23"/>
  <c r="Q31" i="23" s="1"/>
  <c r="Q20" i="22"/>
  <c r="Q29" i="22" s="1"/>
  <c r="Q31" i="22" s="1"/>
  <c r="Q28" i="20"/>
  <c r="Q29" i="20"/>
  <c r="Q31" i="20" s="1"/>
  <c r="Q28" i="19"/>
  <c r="Q29" i="18"/>
  <c r="Q31" i="18" s="1"/>
  <c r="Q28" i="18"/>
  <c r="Q28" i="17"/>
  <c r="Q29" i="17"/>
  <c r="Q31" i="17" s="1"/>
  <c r="Q28" i="16"/>
  <c r="Q29" i="16"/>
  <c r="Q31" i="16" s="1"/>
  <c r="Q28" i="15"/>
  <c r="Q29" i="15"/>
  <c r="Q31" i="15" s="1"/>
  <c r="Q28" i="14"/>
  <c r="Q29" i="14"/>
  <c r="Q31" i="14" s="1"/>
  <c r="Q28" i="13"/>
  <c r="Q28" i="12"/>
  <c r="Q29" i="12"/>
  <c r="Q31" i="12" s="1"/>
  <c r="Q28" i="11"/>
  <c r="Q29" i="10"/>
  <c r="Q31" i="10" s="1"/>
  <c r="Q28" i="10"/>
  <c r="Q28" i="9"/>
  <c r="Q29" i="9"/>
  <c r="Q31" i="9" s="1"/>
  <c r="Q29" i="8"/>
  <c r="Q31" i="8" s="1"/>
  <c r="Q28" i="8"/>
  <c r="Q28" i="7"/>
  <c r="Q28" i="6"/>
  <c r="Q29" i="6"/>
  <c r="Q31" i="6" s="1"/>
  <c r="Q28" i="5"/>
  <c r="Q29" i="5"/>
  <c r="Q31" i="5" s="1"/>
  <c r="Q29" i="4"/>
  <c r="Q31" i="4" s="1"/>
  <c r="Q28" i="4"/>
  <c r="Q28" i="3"/>
  <c r="Q29" i="3"/>
  <c r="Q31" i="3" s="1"/>
  <c r="Q28" i="2"/>
  <c r="Q29" i="2"/>
  <c r="Q31" i="2" s="1"/>
  <c r="Q28" i="22" l="1"/>
  <c r="Q20" i="1" l="1"/>
  <c r="Q28" i="1" l="1"/>
  <c r="Q29" i="1"/>
  <c r="Q31" i="1" s="1"/>
  <c r="Q19" i="21"/>
  <c r="Q20" i="21" s="1"/>
  <c r="Q29" i="21" s="1"/>
  <c r="Q31" i="21" s="1"/>
  <c r="Q28" i="21" l="1"/>
</calcChain>
</file>

<file path=xl/sharedStrings.xml><?xml version="1.0" encoding="utf-8"?>
<sst xmlns="http://schemas.openxmlformats.org/spreadsheetml/2006/main" count="4190" uniqueCount="92">
  <si>
    <t>UNIVERSITAS ISLAM NEGERI RADEN FATAH PALEMBANG</t>
  </si>
  <si>
    <t>PERHITUNGAN BIAYA PER TARIF LAYANAN</t>
  </si>
  <si>
    <t>KEGIATAN</t>
  </si>
  <si>
    <t>:</t>
  </si>
  <si>
    <t>RINCIAN KEGIATAN</t>
  </si>
  <si>
    <t>VOLUME</t>
  </si>
  <si>
    <t>Sampel</t>
  </si>
  <si>
    <t>BIAYA PER VOLUME</t>
  </si>
  <si>
    <t>Jumlah Anggaran</t>
  </si>
  <si>
    <t>Jenis Biaya</t>
  </si>
  <si>
    <t>Rincian Biaya</t>
  </si>
  <si>
    <t>volume</t>
  </si>
  <si>
    <t>Harga Satuan</t>
  </si>
  <si>
    <t>Jumlah Biaya</t>
  </si>
  <si>
    <t>I.</t>
  </si>
  <si>
    <t>Biaya Langsung</t>
  </si>
  <si>
    <t>A.</t>
  </si>
  <si>
    <t xml:space="preserve">Biaya Tetap Langsung </t>
  </si>
  <si>
    <t>1)</t>
  </si>
  <si>
    <t>Biaya gaji dan Tunjangan</t>
  </si>
  <si>
    <t>a.</t>
  </si>
  <si>
    <t>Honorarium Panitia Pelaksana</t>
  </si>
  <si>
    <t>Penanggung Jawab</t>
  </si>
  <si>
    <t>Orang</t>
  </si>
  <si>
    <t>x</t>
  </si>
  <si>
    <t>Keg</t>
  </si>
  <si>
    <t>OK</t>
  </si>
  <si>
    <t>Anggota</t>
  </si>
  <si>
    <t>2)</t>
  </si>
  <si>
    <t>Biaya Barang</t>
  </si>
  <si>
    <t xml:space="preserve"> </t>
  </si>
  <si>
    <t>Maintenance Alat</t>
  </si>
  <si>
    <t>KEG</t>
  </si>
  <si>
    <t>Jumlah Biaya Tetap Langsung</t>
  </si>
  <si>
    <t>B.</t>
  </si>
  <si>
    <t xml:space="preserve">Biaya Variabel  Langsung </t>
  </si>
  <si>
    <t>Biaya  barang</t>
  </si>
  <si>
    <t>Konsumsi Peserta dan Panitia (masa pelaksanaan)</t>
  </si>
  <si>
    <t>Kudapan  Panitia (masa pelaksanaan)</t>
  </si>
  <si>
    <t xml:space="preserve">Jumlah Biaya Variabel Langsung </t>
  </si>
  <si>
    <t>JUMLAH BIAYA LANGSUNG (A+B)</t>
  </si>
  <si>
    <t>JUMLAH BIAYA</t>
  </si>
  <si>
    <t>JUMLAH PESERTA</t>
  </si>
  <si>
    <t>PENGUJIAN</t>
  </si>
  <si>
    <t>UNIT COST</t>
  </si>
  <si>
    <t>TARIF LAYANAN</t>
  </si>
  <si>
    <t xml:space="preserve">Penyewaan Autoclave </t>
  </si>
  <si>
    <t>-</t>
  </si>
  <si>
    <t>Penyewaan Freezer (-20-80 C)</t>
  </si>
  <si>
    <t>Hari</t>
  </si>
  <si>
    <t>Bulan</t>
  </si>
  <si>
    <t>Penyewaan Oven</t>
  </si>
  <si>
    <t>hari</t>
  </si>
  <si>
    <t>Penyewaan Trinocular Microscop with Monitor</t>
  </si>
  <si>
    <t xml:space="preserve">Penyewaan mikropipet 0.5-10uL </t>
  </si>
  <si>
    <t xml:space="preserve">Penyewaan mikropipet 10-100uL </t>
  </si>
  <si>
    <t xml:space="preserve">Penyewaan mikropipet 20-200uL </t>
  </si>
  <si>
    <t xml:space="preserve">Penyewaan mikropipet 100-1000uL </t>
  </si>
  <si>
    <t>Penyewaan Multi Vortex</t>
  </si>
  <si>
    <t>Penyewaan Centrifuge Refrigerated</t>
  </si>
  <si>
    <t>Pemakaian</t>
  </si>
  <si>
    <t>Penyewaan Orbital Shaker</t>
  </si>
  <si>
    <t>Penelitian</t>
  </si>
  <si>
    <t>Penyewaan Analytical Balance</t>
  </si>
  <si>
    <t>Penyewaan Precision  Balance</t>
  </si>
  <si>
    <t>Penyewaan Analytical   Balance</t>
  </si>
  <si>
    <t>Penyewaan Meja Kerja dan Loker</t>
  </si>
  <si>
    <t>Penyewaan Alat Gelas</t>
  </si>
  <si>
    <t>Jasa Bimbingan Penelitian</t>
  </si>
  <si>
    <t>Jasa Operator Penelitian</t>
  </si>
  <si>
    <t>Alat/Penelitian</t>
  </si>
  <si>
    <t>Pemakaian (UIN)</t>
  </si>
  <si>
    <t>Hari (UIN)</t>
  </si>
  <si>
    <t>Bulan (UIN)</t>
  </si>
  <si>
    <t>hari (UIN)</t>
  </si>
  <si>
    <t>Sampel (UIN)</t>
  </si>
  <si>
    <t>Penelitian (UI N)</t>
  </si>
  <si>
    <t>Penelitian (UIN)</t>
  </si>
  <si>
    <t>Penelitian  (UIN)</t>
  </si>
  <si>
    <t>Penyewaan Waterbath Shaker</t>
  </si>
  <si>
    <t xml:space="preserve">Penyewaan Waterbath </t>
  </si>
  <si>
    <t>Penyewaan Waterbath</t>
  </si>
  <si>
    <t>Penyewaan Hotplate Stirer</t>
  </si>
  <si>
    <t>Penyewaan Inkubator</t>
  </si>
  <si>
    <t>Penyewaan Inkubator Shaker</t>
  </si>
  <si>
    <t>Penyewaan Inkubator CO2</t>
  </si>
  <si>
    <t>Penyewaan Laminar Air Flow</t>
  </si>
  <si>
    <t>Jam</t>
  </si>
  <si>
    <t>Jam (UIN)</t>
  </si>
  <si>
    <t>Penyewaan Biosafety cabinet</t>
  </si>
  <si>
    <t>Penyewaan GPS</t>
  </si>
  <si>
    <t>Penyewaan Portable DO 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</si>
</sst>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[$Rp-421]* #,##0_);_([$Rp-421]* \(#,##0\);_([$Rp-421]* &quot;-&quot;_);_(@_)"/>
    <numFmt numFmtId="165" formatCode="_([$Rp-421]* #,##0.00_);_([$Rp-421]* \(#,##0.00\);_([$Rp-421]* &quot;-&quot;??_);_(@_)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3" fillId="0" borderId="0" xfId="1" applyFont="1"/>
    <xf numFmtId="0" fontId="2" fillId="0" borderId="0" xfId="1"/>
    <xf numFmtId="0" fontId="3" fillId="0" borderId="0" xfId="1" applyFont="1" applyAlignment="1">
      <alignment horizontal="left"/>
    </xf>
    <xf numFmtId="164" fontId="3" fillId="0" borderId="0" xfId="1" applyNumberFormat="1" applyFont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3" fillId="0" borderId="1" xfId="1" applyFont="1" applyBorder="1"/>
    <xf numFmtId="164" fontId="3" fillId="0" borderId="1" xfId="1" applyNumberFormat="1" applyFont="1" applyBorder="1"/>
    <xf numFmtId="0" fontId="3" fillId="0" borderId="1" xfId="1" applyFont="1" applyBorder="1" applyAlignment="1">
      <alignment horizontal="center"/>
    </xf>
    <xf numFmtId="165" fontId="3" fillId="0" borderId="1" xfId="1" applyNumberFormat="1" applyFont="1" applyBorder="1"/>
    <xf numFmtId="0" fontId="3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1" fillId="0" borderId="0" xfId="1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71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U33"/>
  <sheetViews>
    <sheetView workbookViewId="0">
      <selection activeCell="H6" sqref="H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8" customWidth="1"/>
    <col min="7" max="7" width="3.85546875" customWidth="1"/>
    <col min="8" max="8" width="12" bestFit="1" customWidth="1"/>
    <col min="9" max="9" width="3.7109375" customWidth="1"/>
    <col min="10" max="10" width="3.5703125" customWidth="1"/>
    <col min="11" max="11" width="8.42578125" customWidth="1"/>
    <col min="12" max="12" width="4.85546875" hidden="1" customWidth="1"/>
    <col min="13" max="13" width="9.140625" hidden="1" customWidth="1"/>
    <col min="14" max="14" width="2.85546875" customWidth="1"/>
    <col min="15" max="15" width="4.57031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91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91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30000</v>
      </c>
      <c r="Q19" s="9">
        <f>P19</f>
        <v>30000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30000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30000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30000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30000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8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42578125" customWidth="1"/>
    <col min="7" max="7" width="5.28515625" customWidth="1"/>
    <col min="8" max="8" width="12" bestFit="1" customWidth="1"/>
    <col min="9" max="9" width="4" customWidth="1"/>
    <col min="10" max="10" width="4.42578125" customWidth="1"/>
    <col min="11" max="11" width="5.140625" customWidth="1"/>
    <col min="12" max="12" width="3.5703125" customWidth="1"/>
    <col min="13" max="13" width="9.140625" hidden="1" customWidth="1"/>
    <col min="14" max="14" width="4" customWidth="1"/>
    <col min="15" max="15" width="6.71093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86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86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80000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80000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80000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5" fitToHeight="0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28515625" customWidth="1"/>
    <col min="7" max="7" width="5.7109375" customWidth="1"/>
    <col min="8" max="8" width="11.85546875" customWidth="1"/>
    <col min="9" max="9" width="3.42578125" customWidth="1"/>
    <col min="10" max="10" width="4.7109375" customWidth="1"/>
    <col min="11" max="11" width="5.85546875" customWidth="1"/>
    <col min="12" max="12" width="2" customWidth="1"/>
    <col min="13" max="13" width="9.140625" hidden="1" customWidth="1"/>
    <col min="14" max="14" width="5" customWidth="1"/>
    <col min="15" max="15" width="4.285156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86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86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87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6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U33"/>
  <sheetViews>
    <sheetView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85546875" customWidth="1"/>
    <col min="7" max="7" width="3.85546875" customWidth="1"/>
    <col min="8" max="8" width="12" bestFit="1" customWidth="1"/>
    <col min="9" max="10" width="4.28515625" customWidth="1"/>
    <col min="11" max="11" width="5.28515625" customWidth="1"/>
    <col min="12" max="12" width="0.85546875" customWidth="1"/>
    <col min="13" max="13" width="9.140625" hidden="1" customWidth="1"/>
    <col min="14" max="14" width="4.42578125" customWidth="1"/>
    <col min="15" max="15" width="3.71093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86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86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88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40000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40000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40000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9" fitToHeight="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  <pageSetUpPr fitToPage="1"/>
  </sheetPr>
  <dimension ref="A1:U33"/>
  <sheetViews>
    <sheetView workbookViewId="0">
      <selection activeCell="A2" sqref="A2:Q2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28515625" customWidth="1"/>
    <col min="7" max="7" width="4.42578125" customWidth="1"/>
    <col min="8" max="8" width="12" bestFit="1" customWidth="1"/>
    <col min="9" max="10" width="4.85546875" customWidth="1"/>
    <col min="11" max="11" width="5.42578125" customWidth="1"/>
    <col min="12" max="12" width="4.42578125" customWidth="1"/>
    <col min="13" max="13" width="9.140625" hidden="1" customWidth="1"/>
    <col min="14" max="14" width="3.42578125" customWidth="1"/>
    <col min="15" max="15" width="4.71093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85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85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6" fitToHeight="0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  <pageSetUpPr fitToPage="1"/>
  </sheetPr>
  <dimension ref="A1:U33"/>
  <sheetViews>
    <sheetView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28515625" customWidth="1"/>
    <col min="7" max="7" width="4.28515625" customWidth="1"/>
    <col min="8" max="8" width="11" customWidth="1"/>
    <col min="9" max="9" width="4.7109375" customWidth="1"/>
    <col min="10" max="10" width="3.7109375" customWidth="1"/>
    <col min="11" max="11" width="4.7109375" customWidth="1"/>
    <col min="12" max="12" width="4.140625" customWidth="1"/>
    <col min="13" max="13" width="9.140625" hidden="1" customWidth="1"/>
    <col min="14" max="14" width="3.85546875" customWidth="1"/>
    <col min="15" max="15" width="5.57031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85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85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80000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80000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80000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7" fitToHeight="0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  <pageSetUpPr fitToPage="1"/>
  </sheetPr>
  <dimension ref="A1:U33"/>
  <sheetViews>
    <sheetView workbookViewId="0">
      <selection activeCell="A2" sqref="A2:Q2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85546875" customWidth="1"/>
    <col min="7" max="7" width="3.7109375" customWidth="1"/>
    <col min="8" max="8" width="12" bestFit="1" customWidth="1"/>
    <col min="9" max="9" width="3.5703125" customWidth="1"/>
    <col min="10" max="10" width="4.7109375" customWidth="1"/>
    <col min="11" max="11" width="4.85546875" customWidth="1"/>
    <col min="12" max="12" width="2.28515625" customWidth="1"/>
    <col min="13" max="13" width="9.140625" hidden="1" customWidth="1"/>
    <col min="14" max="14" width="3.42578125" customWidth="1"/>
    <col min="15" max="15" width="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84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84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350000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350000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150000</v>
      </c>
      <c r="Q19" s="9">
        <f>P19</f>
        <v>150000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150000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150000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150000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150000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350000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9" fitToHeight="0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fitToPage="1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8" customWidth="1"/>
    <col min="7" max="7" width="4" customWidth="1"/>
    <col min="8" max="8" width="12" bestFit="1" customWidth="1"/>
    <col min="9" max="9" width="3.5703125" customWidth="1"/>
    <col min="10" max="10" width="3.7109375" customWidth="1"/>
    <col min="11" max="11" width="6.28515625" customWidth="1"/>
    <col min="12" max="12" width="3.140625" customWidth="1"/>
    <col min="13" max="13" width="9.140625" hidden="1" customWidth="1"/>
    <col min="14" max="14" width="3" customWidth="1"/>
    <col min="15" max="15" width="5.1406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84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84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77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300000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300000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150000</v>
      </c>
      <c r="Q19" s="9">
        <f>P19</f>
        <v>150000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150000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150000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150000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150000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300000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7" fitToHeight="0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00"/>
    <pageSetUpPr fitToPage="1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42578125" customWidth="1"/>
    <col min="7" max="7" width="4.7109375" customWidth="1"/>
    <col min="8" max="8" width="12" bestFit="1" customWidth="1"/>
    <col min="9" max="9" width="3.7109375" customWidth="1"/>
    <col min="10" max="10" width="4.28515625" customWidth="1"/>
    <col min="11" max="11" width="4.85546875" customWidth="1"/>
    <col min="12" max="12" width="3.5703125" customWidth="1"/>
    <col min="13" max="13" width="9.140625" hidden="1" customWidth="1"/>
    <col min="14" max="14" width="4.5703125" customWidth="1"/>
    <col min="15" max="15" width="4.855468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84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84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60000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60000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60000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7" fitToHeight="0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  <pageSetUpPr fitToPage="1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7109375" customWidth="1"/>
    <col min="7" max="7" width="4.42578125" customWidth="1"/>
    <col min="8" max="8" width="12" bestFit="1" customWidth="1"/>
    <col min="9" max="9" width="2.5703125" customWidth="1"/>
    <col min="10" max="10" width="4" customWidth="1"/>
    <col min="11" max="11" width="5.140625" customWidth="1"/>
    <col min="12" max="12" width="2.5703125" customWidth="1"/>
    <col min="13" max="13" width="9.140625" hidden="1" customWidth="1"/>
    <col min="14" max="14" width="4" customWidth="1"/>
    <col min="15" max="15" width="5.285156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84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84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40000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40000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40000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8" fitToHeight="0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0000"/>
    <pageSetUpPr fitToPage="1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85546875" customWidth="1"/>
    <col min="7" max="7" width="3.85546875" customWidth="1"/>
    <col min="8" max="8" width="12" bestFit="1" customWidth="1"/>
    <col min="9" max="9" width="4.42578125" customWidth="1"/>
    <col min="10" max="10" width="4.140625" customWidth="1"/>
    <col min="11" max="11" width="4.5703125" customWidth="1"/>
    <col min="12" max="12" width="3.42578125" customWidth="1"/>
    <col min="13" max="13" width="9.140625" hidden="1" customWidth="1"/>
    <col min="14" max="14" width="3.5703125" customWidth="1"/>
    <col min="15" max="15" width="5.71093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83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83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7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U33"/>
  <sheetViews>
    <sheetView workbookViewId="0">
      <selection activeCell="X18" sqref="X18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140625" customWidth="1"/>
    <col min="7" max="7" width="4.140625" customWidth="1"/>
    <col min="8" max="8" width="12" bestFit="1" customWidth="1"/>
    <col min="9" max="9" width="2.5703125" customWidth="1"/>
    <col min="10" max="10" width="3.85546875" customWidth="1"/>
    <col min="11" max="11" width="4.7109375" customWidth="1"/>
    <col min="12" max="12" width="1.28515625" customWidth="1"/>
    <col min="13" max="13" width="9.140625" hidden="1" customWidth="1"/>
    <col min="14" max="14" width="4.140625" customWidth="1"/>
    <col min="15" max="15" width="5.855468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91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91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80000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80000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30000</v>
      </c>
      <c r="Q19" s="9">
        <f>P19</f>
        <v>30000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30000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30000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30000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30000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80000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fitToHeight="0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  <pageSetUpPr fitToPage="1"/>
  </sheetPr>
  <dimension ref="A1:U33"/>
  <sheetViews>
    <sheetView workbookViewId="0">
      <selection activeCell="L4" sqref="L4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7109375" customWidth="1"/>
    <col min="7" max="7" width="4.42578125" customWidth="1"/>
    <col min="8" max="8" width="12" bestFit="1" customWidth="1"/>
    <col min="9" max="9" width="4.42578125" customWidth="1"/>
    <col min="10" max="11" width="4.7109375" customWidth="1"/>
    <col min="12" max="12" width="4" customWidth="1"/>
    <col min="13" max="13" width="9.140625" hidden="1" customWidth="1"/>
    <col min="14" max="14" width="4.28515625" customWidth="1"/>
    <col min="15" max="15" width="4.57031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83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83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30000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30000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30000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7" fitToHeight="0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0000"/>
    <pageSetUpPr fitToPage="1"/>
  </sheetPr>
  <dimension ref="A1:U33"/>
  <sheetViews>
    <sheetView workbookViewId="0">
      <selection activeCell="A3" sqref="A3:Q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42578125" customWidth="1"/>
    <col min="7" max="7" width="5.42578125" customWidth="1"/>
    <col min="8" max="8" width="12" bestFit="1" customWidth="1"/>
    <col min="9" max="9" width="4" customWidth="1"/>
    <col min="10" max="10" width="4.42578125" customWidth="1"/>
    <col min="11" max="11" width="6.140625" customWidth="1"/>
    <col min="12" max="12" width="2.140625" customWidth="1"/>
    <col min="13" max="13" width="9.140625" hidden="1" customWidth="1"/>
    <col min="14" max="14" width="3.28515625" customWidth="1"/>
    <col min="15" max="15" width="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82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82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125000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125000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125000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7" fitToHeight="0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  <pageSetUpPr fitToPage="1"/>
  </sheetPr>
  <dimension ref="A1:U33"/>
  <sheetViews>
    <sheetView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140625" customWidth="1"/>
    <col min="7" max="7" width="2.85546875" customWidth="1"/>
    <col min="8" max="8" width="12" bestFit="1" customWidth="1"/>
    <col min="9" max="9" width="4.42578125" customWidth="1"/>
    <col min="10" max="10" width="4.140625" customWidth="1"/>
    <col min="11" max="11" width="6" customWidth="1"/>
    <col min="12" max="12" width="3.42578125" customWidth="1"/>
    <col min="13" max="13" width="9.140625" hidden="1" customWidth="1"/>
    <col min="14" max="14" width="4.28515625" customWidth="1"/>
    <col min="15" max="15" width="6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82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82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77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7" fitToHeight="0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0000"/>
    <pageSetUpPr fitToPage="1"/>
  </sheetPr>
  <dimension ref="A1:U33"/>
  <sheetViews>
    <sheetView workbookViewId="0">
      <selection sqref="A1:Q2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5703125" customWidth="1"/>
    <col min="7" max="7" width="4.140625" customWidth="1"/>
    <col min="8" max="8" width="12" bestFit="1" customWidth="1"/>
    <col min="9" max="9" width="4.28515625" customWidth="1"/>
    <col min="10" max="10" width="5.140625" customWidth="1"/>
    <col min="11" max="11" width="6.7109375" customWidth="1"/>
    <col min="12" max="13" width="9.140625" hidden="1" customWidth="1"/>
    <col min="14" max="14" width="3" customWidth="1"/>
    <col min="15" max="15" width="6.855468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82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82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40000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40000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40000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7" fitToHeight="0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  <pageSetUpPr fitToPage="1"/>
  </sheetPr>
  <dimension ref="A1:U33"/>
  <sheetViews>
    <sheetView topLeftCell="A3"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8" customWidth="1"/>
    <col min="7" max="7" width="4.85546875" customWidth="1"/>
    <col min="8" max="8" width="12" bestFit="1" customWidth="1"/>
    <col min="9" max="9" width="4.140625" customWidth="1"/>
    <col min="10" max="10" width="4.7109375" customWidth="1"/>
    <col min="11" max="11" width="5.85546875" customWidth="1"/>
    <col min="12" max="12" width="3.28515625" customWidth="1"/>
    <col min="13" max="13" width="9.140625" hidden="1" customWidth="1"/>
    <col min="14" max="14" width="3.7109375" customWidth="1"/>
    <col min="15" max="15" width="5.57031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82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82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30000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30000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10000</v>
      </c>
      <c r="Q19" s="9">
        <f>P19</f>
        <v>10000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10000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10000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10000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10000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30000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5" fitToHeight="0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0000"/>
    <pageSetUpPr fitToPage="1"/>
  </sheetPr>
  <dimension ref="A1:U33"/>
  <sheetViews>
    <sheetView workbookViewId="0">
      <selection activeCell="G7" sqref="G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7109375" customWidth="1"/>
    <col min="7" max="7" width="3.5703125" customWidth="1"/>
    <col min="8" max="8" width="12" bestFit="1" customWidth="1"/>
    <col min="9" max="9" width="3.28515625" customWidth="1"/>
    <col min="10" max="10" width="2.28515625" customWidth="1"/>
    <col min="11" max="11" width="3.7109375" customWidth="1"/>
    <col min="12" max="12" width="4.5703125" customWidth="1"/>
    <col min="13" max="13" width="9.140625" hidden="1" customWidth="1"/>
    <col min="14" max="14" width="4" customWidth="1"/>
    <col min="15" max="15" width="5.71093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79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79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9" fitToHeight="0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  <pageSetUpPr fitToPage="1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42578125" customWidth="1"/>
    <col min="7" max="7" width="4.42578125" customWidth="1"/>
    <col min="8" max="8" width="12" bestFit="1" customWidth="1"/>
    <col min="9" max="9" width="2.7109375" customWidth="1"/>
    <col min="10" max="10" width="3.7109375" customWidth="1"/>
    <col min="11" max="11" width="5.85546875" customWidth="1"/>
    <col min="12" max="12" width="3.85546875" customWidth="1"/>
    <col min="13" max="13" width="9.140625" hidden="1" customWidth="1"/>
    <col min="14" max="14" width="3.85546875" customWidth="1"/>
    <col min="15" max="15" width="3.71093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79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79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40000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40000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40000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8" fitToHeight="0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FF0000"/>
    <pageSetUpPr fitToPage="1"/>
  </sheetPr>
  <dimension ref="A1:U33"/>
  <sheetViews>
    <sheetView workbookViewId="0">
      <selection activeCell="N9" sqref="N9:O11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140625" customWidth="1"/>
    <col min="7" max="7" width="3.5703125" customWidth="1"/>
    <col min="8" max="8" width="12" bestFit="1" customWidth="1"/>
    <col min="9" max="9" width="2.28515625" customWidth="1"/>
    <col min="10" max="10" width="4.140625" customWidth="1"/>
    <col min="11" max="11" width="5.5703125" customWidth="1"/>
    <col min="12" max="12" width="1.85546875" customWidth="1"/>
    <col min="13" max="13" width="9.140625" hidden="1" customWidth="1"/>
    <col min="14" max="14" width="4.140625" customWidth="1"/>
    <col min="15" max="15" width="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80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250000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250000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/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100000</v>
      </c>
      <c r="Q19" s="9">
        <f>P19</f>
        <v>100000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100000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100000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100000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100000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250000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9" fitToHeight="0" orientation="landscape" horizontalDpi="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  <pageSetUpPr fitToPage="1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28515625" customWidth="1"/>
    <col min="7" max="7" width="4.140625" customWidth="1"/>
    <col min="8" max="8" width="12" bestFit="1" customWidth="1"/>
    <col min="9" max="9" width="4" customWidth="1"/>
    <col min="10" max="10" width="3.85546875" customWidth="1"/>
    <col min="11" max="11" width="4.7109375" customWidth="1"/>
    <col min="12" max="12" width="2.28515625" customWidth="1"/>
    <col min="13" max="13" width="9.140625" hidden="1" customWidth="1"/>
    <col min="14" max="14" width="4.42578125" customWidth="1"/>
    <col min="15" max="15" width="6.425781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80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77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200000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200000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100000</v>
      </c>
      <c r="Q19" s="9">
        <f>P19</f>
        <v>100000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100000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100000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100000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100000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200000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7" fitToHeight="0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F0000"/>
    <pageSetUpPr fitToPage="1"/>
  </sheetPr>
  <dimension ref="A1:U33"/>
  <sheetViews>
    <sheetView topLeftCell="A11" workbookViewId="0">
      <selection activeCell="K36" sqref="K3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28515625" customWidth="1"/>
    <col min="7" max="7" width="4.5703125" customWidth="1"/>
    <col min="8" max="8" width="12" bestFit="1" customWidth="1"/>
    <col min="9" max="9" width="4.28515625" customWidth="1"/>
    <col min="10" max="10" width="4" customWidth="1"/>
    <col min="11" max="11" width="4.42578125" customWidth="1"/>
    <col min="12" max="12" width="2.42578125" customWidth="1"/>
    <col min="13" max="13" width="9.140625" hidden="1" customWidth="1"/>
    <col min="14" max="14" width="4.42578125" customWidth="1"/>
    <col min="15" max="15" width="4.855468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80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8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7109375" customWidth="1"/>
    <col min="7" max="7" width="4.7109375" customWidth="1"/>
    <col min="8" max="8" width="12" bestFit="1" customWidth="1"/>
    <col min="9" max="9" width="3.5703125" customWidth="1"/>
    <col min="10" max="10" width="3.85546875" customWidth="1"/>
    <col min="11" max="11" width="4.140625" customWidth="1"/>
    <col min="12" max="12" width="3.140625" customWidth="1"/>
    <col min="13" max="13" width="9.140625" hidden="1" customWidth="1"/>
    <col min="14" max="14" width="3.7109375" customWidth="1"/>
    <col min="15" max="15" width="4.1406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90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90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30000</v>
      </c>
      <c r="Q19" s="9">
        <f>P19</f>
        <v>30000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30000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30000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30000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30000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8" fitToHeight="0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  <pageSetUpPr fitToPage="1"/>
  </sheetPr>
  <dimension ref="A1:U33"/>
  <sheetViews>
    <sheetView tabSelected="1" workbookViewId="0">
      <selection activeCell="U27" sqref="U2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42578125" customWidth="1"/>
    <col min="7" max="7" width="4.140625" customWidth="1"/>
    <col min="8" max="8" width="10.7109375" customWidth="1"/>
    <col min="9" max="9" width="3.85546875" customWidth="1"/>
    <col min="10" max="10" width="3.140625" customWidth="1"/>
    <col min="11" max="11" width="4.85546875" customWidth="1"/>
    <col min="12" max="12" width="7.42578125" customWidth="1"/>
    <col min="13" max="13" width="9.140625" hidden="1" customWidth="1"/>
    <col min="14" max="14" width="4.85546875" customWidth="1"/>
    <col min="15" max="15" width="5.855468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80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40000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40000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40000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6" fitToHeight="0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46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46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60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1:U33"/>
  <sheetViews>
    <sheetView topLeftCell="A11"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46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46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71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40000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40000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40000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48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48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15000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15000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3000</v>
      </c>
      <c r="Q19" s="9">
        <f>P19</f>
        <v>3000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3000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3000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3000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3000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15000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48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48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3000</v>
      </c>
      <c r="Q19" s="9">
        <f>P19</f>
        <v>3000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3000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3000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3000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3000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48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48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50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</sheetPr>
  <dimension ref="A1:U33"/>
  <sheetViews>
    <sheetView workbookViewId="0">
      <selection activeCell="P18" sqref="P18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48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48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73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80000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80000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80000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FF0000"/>
  </sheetPr>
  <dimension ref="A1:U33"/>
  <sheetViews>
    <sheetView topLeftCell="A13" workbookViewId="0">
      <selection activeCell="P23" sqref="P2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51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52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</sheetPr>
  <dimension ref="A1:U33"/>
  <sheetViews>
    <sheetView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51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74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30000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30000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30000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53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53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20000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20000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20000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7109375" customWidth="1"/>
    <col min="7" max="7" width="3.28515625" customWidth="1"/>
    <col min="8" max="8" width="12" bestFit="1" customWidth="1"/>
    <col min="9" max="9" width="3.42578125" customWidth="1"/>
    <col min="10" max="10" width="3.85546875" customWidth="1"/>
    <col min="11" max="11" width="4.42578125" customWidth="1"/>
    <col min="12" max="12" width="4" customWidth="1"/>
    <col min="13" max="13" width="9.140625" hidden="1" customWidth="1"/>
    <col min="14" max="14" width="3.85546875" customWidth="1"/>
    <col min="15" max="15" width="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90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90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80000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80000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30000</v>
      </c>
      <c r="Q19" s="9">
        <f>P19</f>
        <v>30000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30000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30000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30000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30000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80000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8" fitToHeight="0" orientation="landscape" horizontalDpi="0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92D050"/>
  </sheetPr>
  <dimension ref="A1:U33"/>
  <sheetViews>
    <sheetView topLeftCell="A7"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53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53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75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15000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15000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15000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FF0000"/>
  </sheetPr>
  <dimension ref="A1:U33"/>
  <sheetViews>
    <sheetView workbookViewId="0">
      <selection activeCell="P20" sqref="P20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53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53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92D050"/>
  </sheetPr>
  <dimension ref="A1:U33"/>
  <sheetViews>
    <sheetView workbookViewId="0">
      <selection activeCell="P20" sqref="P20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53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53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80000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80000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80000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54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54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20000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20000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20000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92D050"/>
  </sheetPr>
  <dimension ref="A1:U33"/>
  <sheetViews>
    <sheetView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54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54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15000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15000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15000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55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55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20000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20000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20000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rgb="FF92D050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55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55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15000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15000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15000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56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56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20000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20000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20000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rgb="FF92D050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56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56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15000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15000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15000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57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57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20000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20000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20000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U33"/>
  <sheetViews>
    <sheetView workbookViewId="0">
      <selection activeCell="G5" sqref="G5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28515625" customWidth="1"/>
    <col min="7" max="7" width="3.5703125" customWidth="1"/>
    <col min="8" max="8" width="12" bestFit="1" customWidth="1"/>
    <col min="9" max="9" width="1.85546875" customWidth="1"/>
    <col min="10" max="10" width="3.28515625" customWidth="1"/>
    <col min="11" max="11" width="6" customWidth="1"/>
    <col min="12" max="12" width="2.7109375" customWidth="1"/>
    <col min="13" max="13" width="9.140625" hidden="1" customWidth="1"/>
    <col min="14" max="14" width="4.140625" customWidth="1"/>
    <col min="15" max="15" width="5.57031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14" t="s">
        <v>89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89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200000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200000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80000</v>
      </c>
      <c r="Q19" s="9">
        <f>P19</f>
        <v>80000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80000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80000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80000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80000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200000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9" fitToHeight="0" orientation="landscape" horizontalDpi="0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tabColor rgb="FF92D050"/>
  </sheetPr>
  <dimension ref="A1:U33"/>
  <sheetViews>
    <sheetView topLeftCell="A13"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57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57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15000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15000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15000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58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58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60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rgb="FF92D050"/>
  </sheetPr>
  <dimension ref="A1:U33"/>
  <sheetViews>
    <sheetView topLeftCell="A19"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58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58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71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30000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30000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30000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59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59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20000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20000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20000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tabColor rgb="FF92D050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59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59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15000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15000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15000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61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30000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30000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15000</v>
      </c>
      <c r="Q19" s="9">
        <f>P19</f>
        <v>15000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15000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15000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15000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15000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30000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tabColor rgb="FF92D050"/>
  </sheetPr>
  <dimension ref="A1:U33"/>
  <sheetViews>
    <sheetView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61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25000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25000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15000</v>
      </c>
      <c r="Q19" s="9">
        <f>P19</f>
        <v>15000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15000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15000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15000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15000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25000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61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tabColor rgb="FF92D050"/>
  </sheetPr>
  <dimension ref="A1:U33"/>
  <sheetViews>
    <sheetView topLeftCell="A16"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61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61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76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80000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80000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80000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63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63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52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15000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15000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15000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140625" customWidth="1"/>
    <col min="7" max="7" width="3.140625" customWidth="1"/>
    <col min="8" max="8" width="12" bestFit="1" customWidth="1"/>
    <col min="9" max="9" width="3.5703125" customWidth="1"/>
    <col min="10" max="10" width="3.28515625" customWidth="1"/>
    <col min="11" max="11" width="6" customWidth="1"/>
    <col min="12" max="12" width="4.85546875" customWidth="1"/>
    <col min="13" max="13" width="9.140625" hidden="1" customWidth="1"/>
    <col min="14" max="14" width="4.140625" customWidth="1"/>
    <col min="15" max="15" width="5.1406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89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89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160000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160000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80000</v>
      </c>
      <c r="Q19" s="9">
        <f>P19</f>
        <v>80000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80000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80000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80000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80000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160000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7" fitToHeight="0" orientation="landscape" horizontalDpi="0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tabColor rgb="FF92D050"/>
  </sheetPr>
  <dimension ref="A1:U33"/>
  <sheetViews>
    <sheetView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63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63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74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tabColor rgb="FFFF0000"/>
  </sheetPr>
  <dimension ref="A1:U33"/>
  <sheetViews>
    <sheetView topLeftCell="A2" workbookViewId="0">
      <selection activeCell="L26" sqref="L25:L2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65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65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tabColor rgb="FF92D050"/>
  </sheetPr>
  <dimension ref="A1:U33"/>
  <sheetViews>
    <sheetView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65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65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77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80000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80000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80000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tabColor rgb="FFFF0000"/>
  </sheetPr>
  <dimension ref="A1:U33"/>
  <sheetViews>
    <sheetView topLeftCell="A16" workbookViewId="0">
      <selection activeCell="N33" sqref="N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64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64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52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15000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15000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15000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tabColor rgb="FF92D050"/>
  </sheetPr>
  <dimension ref="A1:U33"/>
  <sheetViews>
    <sheetView topLeftCell="A4"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64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64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74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</v>
      </c>
      <c r="Q19" s="9">
        <f>P19</f>
        <v>5000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64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64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tabColor rgb="FF92D050"/>
  </sheetPr>
  <dimension ref="A1:U33"/>
  <sheetViews>
    <sheetView topLeftCell="A4" workbookViewId="0">
      <selection activeCell="Q33" sqref="Q3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64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64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78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80000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80000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80000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tabColor rgb="FFFF0000"/>
  </sheetPr>
  <dimension ref="A1:U33"/>
  <sheetViews>
    <sheetView workbookViewId="0">
      <selection activeCell="L23" sqref="L2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66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66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tabColor rgb="FFFF0000"/>
  </sheetPr>
  <dimension ref="A1:U33"/>
  <sheetViews>
    <sheetView workbookViewId="0">
      <selection sqref="A1:XFD104857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67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67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30000</v>
      </c>
      <c r="Q19" s="9">
        <f>P19</f>
        <v>30000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30000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30000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30000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30000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tabColor rgb="FFFF0000"/>
  </sheetPr>
  <dimension ref="A1:U33"/>
  <sheetViews>
    <sheetView workbookViewId="0">
      <selection activeCell="Q18" sqref="Q18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68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68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62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250000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250000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>
        <v>50000</v>
      </c>
      <c r="Q16" s="9">
        <f>P16*G16</f>
        <v>50000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>
        <v>50000</v>
      </c>
      <c r="Q17" s="9">
        <f>P17*G17</f>
        <v>200000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/>
      <c r="Q19" s="9">
        <f>P19</f>
        <v>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250000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U33"/>
  <sheetViews>
    <sheetView workbookViewId="0">
      <selection activeCell="H6" sqref="H6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7.140625" customWidth="1"/>
    <col min="7" max="7" width="3.7109375" customWidth="1"/>
    <col min="8" max="8" width="12" bestFit="1" customWidth="1"/>
    <col min="9" max="9" width="4.85546875" customWidth="1"/>
    <col min="10" max="10" width="4" customWidth="1"/>
    <col min="11" max="11" width="5" customWidth="1"/>
    <col min="12" max="12" width="4.28515625" customWidth="1"/>
    <col min="13" max="13" width="9.140625" hidden="1" customWidth="1"/>
    <col min="14" max="14" width="3.140625" customWidth="1"/>
    <col min="15" max="15" width="4.855468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89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89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87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7" fitToHeight="0" orientation="landscape" horizontalDpi="0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tabColor rgb="FFFF0000"/>
  </sheetPr>
  <dimension ref="A1:U33"/>
  <sheetViews>
    <sheetView workbookViewId="0">
      <selection activeCell="N23" sqref="N23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29.85546875" bestFit="1" customWidth="1"/>
    <col min="8" max="8" width="12" bestFit="1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69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69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70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50000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50000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>
        <v>50000</v>
      </c>
      <c r="Q16" s="9">
        <f>P16*G16</f>
        <v>50000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 t="s">
        <v>47</v>
      </c>
      <c r="H17" s="6"/>
      <c r="I17" s="6"/>
      <c r="J17" s="6"/>
      <c r="K17" s="6"/>
      <c r="L17" s="6"/>
      <c r="M17" s="7"/>
      <c r="N17" s="5"/>
      <c r="O17" s="7"/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/>
      <c r="Q19" s="9">
        <f>P19</f>
        <v>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50000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U33"/>
  <sheetViews>
    <sheetView workbookViewId="0">
      <selection activeCell="J7" sqref="J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5703125" customWidth="1"/>
    <col min="7" max="7" width="4.7109375" customWidth="1"/>
    <col min="8" max="8" width="12" bestFit="1" customWidth="1"/>
    <col min="9" max="9" width="2.5703125" customWidth="1"/>
    <col min="10" max="10" width="4.140625" customWidth="1"/>
    <col min="11" max="11" width="4.28515625" customWidth="1"/>
    <col min="12" max="12" width="3" customWidth="1"/>
    <col min="13" max="13" width="9.140625" hidden="1" customWidth="1"/>
    <col min="14" max="14" width="2.85546875" customWidth="1"/>
    <col min="15" max="15" width="5.14062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86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86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88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40000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40000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20000</v>
      </c>
      <c r="Q19" s="9">
        <f>P19</f>
        <v>20000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20000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20000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20000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20000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40000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9" fitToHeight="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  <pageSetUpPr fitToPage="1"/>
  </sheetPr>
  <dimension ref="A1:U33"/>
  <sheetViews>
    <sheetView workbookViewId="0">
      <selection activeCell="I7" sqref="I7"/>
    </sheetView>
  </sheetViews>
  <sheetFormatPr defaultRowHeight="15" x14ac:dyDescent="0.25"/>
  <cols>
    <col min="1" max="1" width="5.5703125" customWidth="1"/>
    <col min="2" max="2" width="4.42578125" customWidth="1"/>
    <col min="3" max="3" width="3" customWidth="1"/>
    <col min="4" max="4" width="2.85546875" customWidth="1"/>
    <col min="5" max="5" width="4.28515625" customWidth="1"/>
    <col min="6" max="6" width="36.42578125" customWidth="1"/>
    <col min="7" max="7" width="3.140625" customWidth="1"/>
    <col min="8" max="8" width="12" bestFit="1" customWidth="1"/>
    <col min="9" max="9" width="2.7109375" customWidth="1"/>
    <col min="10" max="10" width="4.28515625" customWidth="1"/>
    <col min="11" max="11" width="4.7109375" customWidth="1"/>
    <col min="12" max="12" width="2.85546875" customWidth="1"/>
    <col min="13" max="13" width="9.140625" hidden="1" customWidth="1"/>
    <col min="14" max="14" width="3.42578125" customWidth="1"/>
    <col min="15" max="15" width="5.7109375" customWidth="1"/>
    <col min="16" max="16" width="14.5703125" bestFit="1" customWidth="1"/>
    <col min="17" max="17" width="15.5703125" bestFit="1" customWidth="1"/>
  </cols>
  <sheetData>
    <row r="1" spans="1:17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x14ac:dyDescent="0.25">
      <c r="A4" s="1" t="s">
        <v>2</v>
      </c>
      <c r="B4" s="1"/>
      <c r="C4" s="1"/>
      <c r="D4" s="1"/>
      <c r="E4" s="1"/>
      <c r="F4" s="1"/>
      <c r="G4" s="1" t="s">
        <v>3</v>
      </c>
      <c r="H4" s="2" t="s">
        <v>86</v>
      </c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1" t="s">
        <v>4</v>
      </c>
      <c r="B5" s="1"/>
      <c r="C5" s="1"/>
      <c r="D5" s="1"/>
      <c r="E5" s="1"/>
      <c r="F5" s="1"/>
      <c r="G5" s="1" t="s">
        <v>3</v>
      </c>
      <c r="H5" s="2" t="s">
        <v>86</v>
      </c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5</v>
      </c>
      <c r="B6" s="1"/>
      <c r="C6" s="1"/>
      <c r="D6" s="1"/>
      <c r="E6" s="1"/>
      <c r="F6" s="1"/>
      <c r="G6" s="1" t="s">
        <v>3</v>
      </c>
      <c r="H6" s="3">
        <v>1</v>
      </c>
      <c r="I6" s="1" t="s">
        <v>49</v>
      </c>
      <c r="J6" s="1"/>
      <c r="K6" s="1"/>
      <c r="L6" s="1"/>
      <c r="M6" s="1"/>
      <c r="N6" s="1"/>
      <c r="O6" s="1"/>
      <c r="P6" s="1"/>
      <c r="Q6" s="1"/>
    </row>
    <row r="7" spans="1:17" x14ac:dyDescent="0.25">
      <c r="A7" s="1" t="s">
        <v>7</v>
      </c>
      <c r="B7" s="1"/>
      <c r="C7" s="1"/>
      <c r="D7" s="1"/>
      <c r="E7" s="1"/>
      <c r="F7" s="1"/>
      <c r="G7" s="1" t="s">
        <v>3</v>
      </c>
      <c r="H7" s="4">
        <v>100000</v>
      </c>
      <c r="I7" s="1"/>
      <c r="J7" s="1"/>
      <c r="K7" s="1"/>
      <c r="L7" s="1"/>
      <c r="M7" s="1"/>
      <c r="N7" s="1"/>
      <c r="O7" s="1"/>
      <c r="P7" s="1" t="s">
        <v>8</v>
      </c>
      <c r="Q7" s="4">
        <f>H7*H6</f>
        <v>100000</v>
      </c>
    </row>
    <row r="8" spans="1:17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13" t="s">
        <v>9</v>
      </c>
      <c r="B9" s="13"/>
      <c r="C9" s="13"/>
      <c r="D9" s="13"/>
      <c r="E9" s="13"/>
      <c r="F9" s="13"/>
      <c r="G9" s="13" t="s">
        <v>10</v>
      </c>
      <c r="H9" s="13"/>
      <c r="I9" s="13"/>
      <c r="J9" s="13"/>
      <c r="K9" s="13"/>
      <c r="L9" s="13"/>
      <c r="M9" s="13"/>
      <c r="N9" s="13" t="s">
        <v>11</v>
      </c>
      <c r="O9" s="13"/>
      <c r="P9" s="13" t="s">
        <v>12</v>
      </c>
      <c r="Q9" s="13" t="s">
        <v>13</v>
      </c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x14ac:dyDescent="0.25">
      <c r="A12" s="5" t="s">
        <v>14</v>
      </c>
      <c r="B12" s="6" t="s">
        <v>15</v>
      </c>
      <c r="C12" s="6"/>
      <c r="D12" s="6"/>
      <c r="E12" s="6"/>
      <c r="F12" s="7"/>
      <c r="G12" s="5"/>
      <c r="H12" s="6"/>
      <c r="I12" s="6"/>
      <c r="J12" s="6"/>
      <c r="K12" s="6"/>
      <c r="L12" s="6"/>
      <c r="M12" s="7"/>
      <c r="N12" s="5"/>
      <c r="O12" s="7"/>
      <c r="P12" s="8"/>
      <c r="Q12" s="8"/>
    </row>
    <row r="13" spans="1:17" x14ac:dyDescent="0.25">
      <c r="A13" s="5"/>
      <c r="B13" s="6" t="s">
        <v>16</v>
      </c>
      <c r="C13" s="6" t="s">
        <v>17</v>
      </c>
      <c r="D13" s="6"/>
      <c r="E13" s="6"/>
      <c r="F13" s="7"/>
      <c r="G13" s="5"/>
      <c r="H13" s="6"/>
      <c r="I13" s="6"/>
      <c r="J13" s="6"/>
      <c r="K13" s="6"/>
      <c r="L13" s="6"/>
      <c r="M13" s="7"/>
      <c r="N13" s="5"/>
      <c r="O13" s="7"/>
      <c r="P13" s="8"/>
      <c r="Q13" s="8"/>
    </row>
    <row r="14" spans="1:17" x14ac:dyDescent="0.25">
      <c r="A14" s="5"/>
      <c r="B14" s="6"/>
      <c r="C14" s="6" t="s">
        <v>18</v>
      </c>
      <c r="D14" s="6" t="s">
        <v>19</v>
      </c>
      <c r="E14" s="6"/>
      <c r="F14" s="7"/>
      <c r="G14" s="5"/>
      <c r="H14" s="6"/>
      <c r="I14" s="6"/>
      <c r="J14" s="6"/>
      <c r="K14" s="6"/>
      <c r="L14" s="6"/>
      <c r="M14" s="7"/>
      <c r="N14" s="5"/>
      <c r="O14" s="7"/>
      <c r="P14" s="8"/>
      <c r="Q14" s="8"/>
    </row>
    <row r="15" spans="1:17" x14ac:dyDescent="0.25">
      <c r="A15" s="5"/>
      <c r="B15" s="6"/>
      <c r="C15" s="6"/>
      <c r="D15" s="6" t="s">
        <v>20</v>
      </c>
      <c r="E15" s="6" t="s">
        <v>21</v>
      </c>
      <c r="F15" s="7"/>
      <c r="G15" s="5"/>
      <c r="H15" s="6"/>
      <c r="I15" s="6"/>
      <c r="J15" s="6"/>
      <c r="K15" s="6"/>
      <c r="L15" s="6"/>
      <c r="M15" s="7"/>
      <c r="N15" s="5"/>
      <c r="O15" s="7"/>
      <c r="P15" s="8"/>
      <c r="Q15" s="8"/>
    </row>
    <row r="16" spans="1:17" x14ac:dyDescent="0.25">
      <c r="A16" s="5"/>
      <c r="B16" s="6"/>
      <c r="C16" s="6"/>
      <c r="D16" s="6"/>
      <c r="E16" s="6"/>
      <c r="F16" s="7" t="s">
        <v>22</v>
      </c>
      <c r="G16" s="5">
        <v>1</v>
      </c>
      <c r="H16" s="6" t="s">
        <v>23</v>
      </c>
      <c r="I16" s="6" t="s">
        <v>24</v>
      </c>
      <c r="J16" s="6">
        <v>1</v>
      </c>
      <c r="K16" s="6" t="s">
        <v>25</v>
      </c>
      <c r="L16" s="6"/>
      <c r="M16" s="7"/>
      <c r="N16" s="5">
        <v>1</v>
      </c>
      <c r="O16" s="7" t="s">
        <v>26</v>
      </c>
      <c r="P16" s="9" t="s">
        <v>47</v>
      </c>
      <c r="Q16" s="9" t="s">
        <v>47</v>
      </c>
    </row>
    <row r="17" spans="1:21" x14ac:dyDescent="0.25">
      <c r="A17" s="5"/>
      <c r="B17" s="6"/>
      <c r="C17" s="6"/>
      <c r="D17" s="6"/>
      <c r="E17" s="6"/>
      <c r="F17" s="7" t="s">
        <v>27</v>
      </c>
      <c r="G17" s="5">
        <v>4</v>
      </c>
      <c r="H17" s="6" t="s">
        <v>23</v>
      </c>
      <c r="I17" s="6" t="s">
        <v>24</v>
      </c>
      <c r="J17" s="6">
        <v>1</v>
      </c>
      <c r="K17" s="6" t="s">
        <v>25</v>
      </c>
      <c r="L17" s="6"/>
      <c r="M17" s="7"/>
      <c r="N17" s="5">
        <v>4</v>
      </c>
      <c r="O17" s="7" t="s">
        <v>26</v>
      </c>
      <c r="P17" s="9" t="s">
        <v>47</v>
      </c>
      <c r="Q17" s="9" t="s">
        <v>47</v>
      </c>
      <c r="R17" s="2"/>
      <c r="S17" s="2"/>
      <c r="T17" s="2"/>
      <c r="U17" s="2"/>
    </row>
    <row r="18" spans="1:21" x14ac:dyDescent="0.25">
      <c r="A18" s="5"/>
      <c r="B18" s="6"/>
      <c r="C18" s="6" t="s">
        <v>28</v>
      </c>
      <c r="D18" s="6" t="s">
        <v>29</v>
      </c>
      <c r="E18" s="6"/>
      <c r="F18" s="7"/>
      <c r="G18" s="5"/>
      <c r="H18" s="6"/>
      <c r="I18" s="6"/>
      <c r="J18" s="6"/>
      <c r="K18" s="6"/>
      <c r="L18" s="6"/>
      <c r="M18" s="7"/>
      <c r="N18" s="5"/>
      <c r="O18" s="7"/>
      <c r="P18" s="9"/>
      <c r="Q18" s="9"/>
      <c r="R18" s="2"/>
      <c r="S18" s="2"/>
      <c r="T18" s="2"/>
      <c r="U18" s="2" t="s">
        <v>30</v>
      </c>
    </row>
    <row r="19" spans="1:21" x14ac:dyDescent="0.25">
      <c r="A19" s="5"/>
      <c r="B19" s="6"/>
      <c r="C19" s="6"/>
      <c r="D19" s="6"/>
      <c r="E19" s="6"/>
      <c r="F19" s="7" t="s">
        <v>31</v>
      </c>
      <c r="G19" s="5"/>
      <c r="H19" s="6"/>
      <c r="I19" s="6"/>
      <c r="J19" s="6"/>
      <c r="K19" s="6"/>
      <c r="L19" s="6"/>
      <c r="M19" s="7"/>
      <c r="N19" s="5">
        <v>1</v>
      </c>
      <c r="O19" s="7" t="s">
        <v>32</v>
      </c>
      <c r="P19" s="9">
        <v>50000</v>
      </c>
      <c r="Q19" s="9">
        <f>P19</f>
        <v>50000</v>
      </c>
      <c r="R19" s="2"/>
      <c r="S19" s="2"/>
      <c r="T19" s="2"/>
      <c r="U19" s="2"/>
    </row>
    <row r="20" spans="1:21" x14ac:dyDescent="0.25">
      <c r="A20" s="5"/>
      <c r="B20" s="6" t="s">
        <v>33</v>
      </c>
      <c r="C20" s="6"/>
      <c r="D20" s="6"/>
      <c r="E20" s="6"/>
      <c r="F20" s="7"/>
      <c r="G20" s="5"/>
      <c r="H20" s="6"/>
      <c r="I20" s="6"/>
      <c r="J20" s="6"/>
      <c r="K20" s="6"/>
      <c r="L20" s="6"/>
      <c r="M20" s="7"/>
      <c r="N20" s="5"/>
      <c r="O20" s="7"/>
      <c r="P20" s="9"/>
      <c r="Q20" s="9">
        <f>SUM(Q16:Q19)</f>
        <v>50000</v>
      </c>
      <c r="R20" s="2"/>
      <c r="S20" s="2"/>
      <c r="T20" s="2"/>
      <c r="U20" s="2"/>
    </row>
    <row r="21" spans="1:21" x14ac:dyDescent="0.25">
      <c r="A21" s="5"/>
      <c r="B21" s="6"/>
      <c r="C21" s="6"/>
      <c r="D21" s="6"/>
      <c r="E21" s="6"/>
      <c r="F21" s="7"/>
      <c r="G21" s="5"/>
      <c r="H21" s="6"/>
      <c r="I21" s="6"/>
      <c r="J21" s="6"/>
      <c r="K21" s="6"/>
      <c r="L21" s="6"/>
      <c r="M21" s="7"/>
      <c r="N21" s="5"/>
      <c r="O21" s="7"/>
      <c r="P21" s="9"/>
      <c r="Q21" s="9"/>
      <c r="R21" s="2"/>
      <c r="S21" s="2"/>
      <c r="T21" s="2"/>
      <c r="U21" s="2"/>
    </row>
    <row r="22" spans="1:21" x14ac:dyDescent="0.25">
      <c r="A22" s="5"/>
      <c r="B22" s="6" t="s">
        <v>34</v>
      </c>
      <c r="C22" s="6" t="s">
        <v>35</v>
      </c>
      <c r="D22" s="6"/>
      <c r="E22" s="6"/>
      <c r="F22" s="7"/>
      <c r="G22" s="5"/>
      <c r="H22" s="6"/>
      <c r="I22" s="6"/>
      <c r="J22" s="6"/>
      <c r="K22" s="6"/>
      <c r="L22" s="6"/>
      <c r="M22" s="7"/>
      <c r="N22" s="5"/>
      <c r="O22" s="7"/>
      <c r="P22" s="9"/>
      <c r="Q22" s="9"/>
      <c r="R22" s="2"/>
      <c r="S22" s="2"/>
      <c r="T22" s="2"/>
      <c r="U22" s="2"/>
    </row>
    <row r="23" spans="1:21" x14ac:dyDescent="0.25">
      <c r="A23" s="5"/>
      <c r="B23" s="6"/>
      <c r="C23" s="6" t="s">
        <v>18</v>
      </c>
      <c r="D23" s="6" t="s">
        <v>36</v>
      </c>
      <c r="E23" s="6"/>
      <c r="F23" s="7"/>
      <c r="G23" s="5"/>
      <c r="H23" s="6"/>
      <c r="I23" s="6"/>
      <c r="J23" s="6"/>
      <c r="K23" s="6"/>
      <c r="L23" s="6"/>
      <c r="M23" s="7"/>
      <c r="N23" s="5"/>
      <c r="O23" s="7"/>
      <c r="P23" s="9"/>
      <c r="Q23" s="9"/>
      <c r="R23" s="2"/>
      <c r="S23" s="2"/>
      <c r="T23" s="2"/>
      <c r="U23" s="2"/>
    </row>
    <row r="24" spans="1:21" x14ac:dyDescent="0.25">
      <c r="A24" s="5"/>
      <c r="B24" s="6"/>
      <c r="C24" s="6"/>
      <c r="D24" s="6"/>
      <c r="E24" s="6" t="s">
        <v>37</v>
      </c>
      <c r="F24" s="7"/>
      <c r="G24" s="5"/>
      <c r="H24" s="6"/>
      <c r="I24" s="6"/>
      <c r="J24" s="6"/>
      <c r="K24" s="6"/>
      <c r="L24" s="6"/>
      <c r="M24" s="7"/>
      <c r="N24" s="5"/>
      <c r="O24" s="7"/>
      <c r="P24" s="9"/>
      <c r="Q24" s="9"/>
      <c r="R24" s="2"/>
      <c r="S24" s="2"/>
      <c r="T24" s="2"/>
      <c r="U24" s="2"/>
    </row>
    <row r="25" spans="1:21" x14ac:dyDescent="0.25">
      <c r="A25" s="5"/>
      <c r="B25" s="6"/>
      <c r="C25" s="6"/>
      <c r="D25" s="6"/>
      <c r="E25" s="6" t="s">
        <v>38</v>
      </c>
      <c r="F25" s="7"/>
      <c r="G25" s="5"/>
      <c r="H25" s="6"/>
      <c r="I25" s="6"/>
      <c r="J25" s="6"/>
      <c r="K25" s="6"/>
      <c r="L25" s="6"/>
      <c r="M25" s="7"/>
      <c r="N25" s="5"/>
      <c r="O25" s="7"/>
      <c r="P25" s="9"/>
      <c r="Q25" s="9"/>
      <c r="R25" s="2"/>
      <c r="S25" s="2"/>
      <c r="T25" s="2"/>
      <c r="U25" s="2"/>
    </row>
    <row r="26" spans="1:21" x14ac:dyDescent="0.25">
      <c r="A26" s="5"/>
      <c r="B26" s="6" t="s">
        <v>39</v>
      </c>
      <c r="C26" s="6"/>
      <c r="D26" s="6"/>
      <c r="E26" s="6"/>
      <c r="F26" s="7"/>
      <c r="G26" s="5"/>
      <c r="H26" s="6"/>
      <c r="I26" s="6"/>
      <c r="J26" s="6"/>
      <c r="K26" s="6"/>
      <c r="L26" s="6"/>
      <c r="M26" s="7"/>
      <c r="N26" s="5"/>
      <c r="O26" s="7"/>
      <c r="P26" s="9"/>
      <c r="Q26" s="9">
        <v>0</v>
      </c>
    </row>
    <row r="27" spans="1:21" x14ac:dyDescent="0.25">
      <c r="A27" s="5"/>
      <c r="B27" s="6"/>
      <c r="C27" s="6"/>
      <c r="D27" s="6"/>
      <c r="E27" s="6"/>
      <c r="F27" s="7"/>
      <c r="G27" s="5"/>
      <c r="H27" s="6"/>
      <c r="I27" s="6"/>
      <c r="J27" s="6"/>
      <c r="K27" s="6"/>
      <c r="L27" s="6"/>
      <c r="M27" s="7"/>
      <c r="N27" s="5"/>
      <c r="O27" s="7"/>
      <c r="P27" s="9"/>
      <c r="Q27" s="9"/>
    </row>
    <row r="28" spans="1:21" x14ac:dyDescent="0.25">
      <c r="A28" s="5"/>
      <c r="B28" s="6" t="s">
        <v>40</v>
      </c>
      <c r="C28" s="6"/>
      <c r="D28" s="6"/>
      <c r="E28" s="6"/>
      <c r="F28" s="7"/>
      <c r="G28" s="5"/>
      <c r="H28" s="6"/>
      <c r="I28" s="6"/>
      <c r="J28" s="6"/>
      <c r="K28" s="6"/>
      <c r="L28" s="6"/>
      <c r="M28" s="7"/>
      <c r="N28" s="5"/>
      <c r="O28" s="7"/>
      <c r="P28" s="9"/>
      <c r="Q28" s="9">
        <f>Q20</f>
        <v>50000</v>
      </c>
    </row>
    <row r="29" spans="1:21" x14ac:dyDescent="0.25">
      <c r="A29" s="5"/>
      <c r="B29" s="6" t="s">
        <v>41</v>
      </c>
      <c r="C29" s="6"/>
      <c r="D29" s="6"/>
      <c r="E29" s="6"/>
      <c r="F29" s="7"/>
      <c r="G29" s="5"/>
      <c r="H29" s="6"/>
      <c r="I29" s="6"/>
      <c r="J29" s="6"/>
      <c r="K29" s="6"/>
      <c r="L29" s="6"/>
      <c r="M29" s="7"/>
      <c r="N29" s="5"/>
      <c r="O29" s="7"/>
      <c r="P29" s="9"/>
      <c r="Q29" s="9">
        <f>Q20</f>
        <v>50000</v>
      </c>
    </row>
    <row r="30" spans="1:21" x14ac:dyDescent="0.25">
      <c r="A30" s="5"/>
      <c r="B30" s="6" t="s">
        <v>42</v>
      </c>
      <c r="C30" s="6" t="s">
        <v>43</v>
      </c>
      <c r="D30" s="6"/>
      <c r="E30" s="6"/>
      <c r="F30" s="7"/>
      <c r="G30" s="5"/>
      <c r="H30" s="6"/>
      <c r="I30" s="6"/>
      <c r="J30" s="6"/>
      <c r="K30" s="6"/>
      <c r="L30" s="6"/>
      <c r="M30" s="7"/>
      <c r="N30" s="5"/>
      <c r="O30" s="7"/>
      <c r="P30" s="8"/>
      <c r="Q30" s="10">
        <v>1</v>
      </c>
    </row>
    <row r="31" spans="1:21" x14ac:dyDescent="0.25">
      <c r="A31" s="5"/>
      <c r="B31" s="6" t="s">
        <v>44</v>
      </c>
      <c r="C31" s="6"/>
      <c r="D31" s="6"/>
      <c r="E31" s="6"/>
      <c r="F31" s="7"/>
      <c r="G31" s="5"/>
      <c r="H31" s="6"/>
      <c r="I31" s="6"/>
      <c r="J31" s="6"/>
      <c r="K31" s="6"/>
      <c r="L31" s="6"/>
      <c r="M31" s="7"/>
      <c r="N31" s="5"/>
      <c r="O31" s="7"/>
      <c r="P31" s="8"/>
      <c r="Q31" s="9">
        <f>Q29*Q30</f>
        <v>50000</v>
      </c>
    </row>
    <row r="32" spans="1:21" x14ac:dyDescent="0.25">
      <c r="A32" s="5"/>
      <c r="B32" s="6" t="s">
        <v>45</v>
      </c>
      <c r="C32" s="6"/>
      <c r="D32" s="6"/>
      <c r="E32" s="6"/>
      <c r="F32" s="7"/>
      <c r="G32" s="5"/>
      <c r="H32" s="6"/>
      <c r="I32" s="6"/>
      <c r="J32" s="6"/>
      <c r="K32" s="6"/>
      <c r="L32" s="6"/>
      <c r="M32" s="7"/>
      <c r="N32" s="5"/>
      <c r="O32" s="7"/>
      <c r="P32" s="8"/>
      <c r="Q32" s="11">
        <v>100000</v>
      </c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8">
    <mergeCell ref="A1:Q1"/>
    <mergeCell ref="A2:Q2"/>
    <mergeCell ref="A3:Q3"/>
    <mergeCell ref="A9:F11"/>
    <mergeCell ref="G9:M11"/>
    <mergeCell ref="N9:O11"/>
    <mergeCell ref="P9:P11"/>
    <mergeCell ref="Q9:Q11"/>
  </mergeCells>
  <pageMargins left="0.7" right="0.7" top="0.75" bottom="0.75" header="0.3" footer="0.3"/>
  <pageSetup paperSize="5" scale="9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70</vt:i4>
      </vt:variant>
    </vt:vector>
  </HeadingPairs>
  <TitlesOfParts>
    <vt:vector size="70" baseType="lpstr">
      <vt:lpstr>A.11. DO Meter</vt:lpstr>
      <vt:lpstr>A.11. DO Meter-UIN</vt:lpstr>
      <vt:lpstr>A.12. GPS</vt:lpstr>
      <vt:lpstr>A.12. GPS-UIN</vt:lpstr>
      <vt:lpstr>A.13. BSC-Hari</vt:lpstr>
      <vt:lpstr>A.13. BSC-Hari-UIN</vt:lpstr>
      <vt:lpstr>A.13. BSC-Jam</vt:lpstr>
      <vt:lpstr>A.13. BSC-Jam-UIN</vt:lpstr>
      <vt:lpstr>A.14. LAF-Hari</vt:lpstr>
      <vt:lpstr>A.14. LAF-Hari-UIN</vt:lpstr>
      <vt:lpstr>A.14. LAF-Jam</vt:lpstr>
      <vt:lpstr>A.14. LAF-Jam-UIN</vt:lpstr>
      <vt:lpstr>A.15. Inkubator CO2</vt:lpstr>
      <vt:lpstr>A.15. Inkubator CO2-UIN</vt:lpstr>
      <vt:lpstr>A.16. Inkubator S-Penelitian</vt:lpstr>
      <vt:lpstr>A.16. Inkubator S-Pen-UIN</vt:lpstr>
      <vt:lpstr>A.16. Inkubator Shaker-Hari</vt:lpstr>
      <vt:lpstr>A.16. Inkubator S-Hari-UIN</vt:lpstr>
      <vt:lpstr>A.17. Inkubator</vt:lpstr>
      <vt:lpstr>A.17. Inkubator-UIN</vt:lpstr>
      <vt:lpstr>A.18. Hotplate S-Penelitian</vt:lpstr>
      <vt:lpstr>A.18. Hotplate S-Pen-UIN</vt:lpstr>
      <vt:lpstr>A.18. Hotplate Stirrer-hari</vt:lpstr>
      <vt:lpstr>A.18. Hotplate Stirrer-hari-UIN</vt:lpstr>
      <vt:lpstr>A.19. Waterbath Shaker</vt:lpstr>
      <vt:lpstr>A.19. Waterbath Shaker-UIN</vt:lpstr>
      <vt:lpstr>A.20. Waterbath-Penelitian</vt:lpstr>
      <vt:lpstr>A.20.Waterbath-penelitian-UIN</vt:lpstr>
      <vt:lpstr>A.20. Waterbath-hari</vt:lpstr>
      <vt:lpstr>A.20. Waterbath-hari-UIN</vt:lpstr>
      <vt:lpstr>A.21. Autoclave</vt:lpstr>
      <vt:lpstr>A.21. Autoclave-UIN</vt:lpstr>
      <vt:lpstr>A.22. Freezer-hari</vt:lpstr>
      <vt:lpstr>A.22. Freezer-hari-UIN</vt:lpstr>
      <vt:lpstr>A.22. Freezer-bulan</vt:lpstr>
      <vt:lpstr>A.22. Freezer-bulan-UIN</vt:lpstr>
      <vt:lpstr>A.23. Oven</vt:lpstr>
      <vt:lpstr>A.23. Oven-UIN</vt:lpstr>
      <vt:lpstr>A.24. Mikr. Trinokular-smpl</vt:lpstr>
      <vt:lpstr>A.24. Mikr. Trinokular-smpl-UIN</vt:lpstr>
      <vt:lpstr>A.24. Mikr. Trinokular-hari</vt:lpstr>
      <vt:lpstr>A.24. Mikr. Trinokular-hari-UIN</vt:lpstr>
      <vt:lpstr>A.25. mikropipet 0.5-10uL </vt:lpstr>
      <vt:lpstr>A.25. mikropipet 0.5-10uL -UIN</vt:lpstr>
      <vt:lpstr>A.26. mikropipet 10-100uL </vt:lpstr>
      <vt:lpstr>A.26. mikropipet 10-100uL -UIN</vt:lpstr>
      <vt:lpstr>A.27. mikropipet 20-200uL </vt:lpstr>
      <vt:lpstr>A.27. mikropipet 20-200uL -UIN</vt:lpstr>
      <vt:lpstr>A.28. mikropipet 100-1000uL </vt:lpstr>
      <vt:lpstr>A.28. mikroppet 100-1000uL -UIN</vt:lpstr>
      <vt:lpstr>A.29. Multi Vortex</vt:lpstr>
      <vt:lpstr>A.29. Multi Vortex-UIN</vt:lpstr>
      <vt:lpstr>A.30. Centrifuge Refrigerated</vt:lpstr>
      <vt:lpstr>A.30. Centrifuge Refrigrted-UIN</vt:lpstr>
      <vt:lpstr>A.31. Orbital Shaker-hari</vt:lpstr>
      <vt:lpstr>A.31. Orbital Shaker-hari-UIN</vt:lpstr>
      <vt:lpstr>A.31. Orbital Shaker-Penelitian</vt:lpstr>
      <vt:lpstr>A.31. Orbital Shaker-Pnltn-UIN</vt:lpstr>
      <vt:lpstr>A.32. Analytical Balance-hari</vt:lpstr>
      <vt:lpstr>A.32. Analytical Blnce-hari-UIN</vt:lpstr>
      <vt:lpstr>A.32. Analytical-peneltn</vt:lpstr>
      <vt:lpstr>A.32. Analytical-peneltn-UIN</vt:lpstr>
      <vt:lpstr>A.33. Precision Blnc-hari</vt:lpstr>
      <vt:lpstr>A.33. Precision Blnc-hari-UIN</vt:lpstr>
      <vt:lpstr>A.33. Precision Blnc-pnltn</vt:lpstr>
      <vt:lpstr>A.33. Precision Blnc-pnltn-UIN</vt:lpstr>
      <vt:lpstr>A.34. Sewa Meja</vt:lpstr>
      <vt:lpstr>A.34. Sewa Alat gelas</vt:lpstr>
      <vt:lpstr>A.34. Jasa Bimbingan Penelitian</vt:lpstr>
      <vt:lpstr>A.34. Jasa Operator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2023-06-12T01:41:33Z</cp:lastPrinted>
  <dcterms:created xsi:type="dcterms:W3CDTF">2023-06-09T07:53:40Z</dcterms:created>
  <dcterms:modified xsi:type="dcterms:W3CDTF">2023-06-12T06:09:54Z</dcterms:modified>
</cp:coreProperties>
</file>